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O:\JEDNOSTAVNA NABAVA\2024\1 MINISTARSTVO, JDN\JDN-2024-8 unutarnje uređenje prostora\2 Poziv\"/>
    </mc:Choice>
  </mc:AlternateContent>
  <xr:revisionPtr revIDLastSave="0" documentId="13_ncr:1_{9E113EE3-A219-4466-92D9-C020F45988A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Građevinsko-obrtnički radovi" sheetId="1" r:id="rId1"/>
  </sheets>
  <definedNames>
    <definedName name="_xlnm.Print_Area" localSheetId="0">'Građevinsko-obrtnički radovi'!$A$1:$F$106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F84" i="1"/>
  <c r="F94" i="1"/>
  <c r="F92" i="1"/>
  <c r="F82" i="1"/>
  <c r="F80" i="1"/>
  <c r="F78" i="1"/>
  <c r="F76" i="1"/>
  <c r="F74" i="1"/>
  <c r="F72" i="1"/>
  <c r="F70" i="1"/>
  <c r="F68" i="1"/>
  <c r="F66" i="1"/>
  <c r="F60" i="1"/>
  <c r="F56" i="1"/>
  <c r="F54" i="1"/>
  <c r="F50" i="1"/>
  <c r="F48" i="1"/>
  <c r="F42" i="1"/>
  <c r="F40" i="1"/>
  <c r="F38" i="1"/>
  <c r="F36" i="1"/>
  <c r="F34" i="1"/>
  <c r="F32" i="1"/>
  <c r="F27" i="1"/>
  <c r="F25" i="1"/>
  <c r="F23" i="1"/>
  <c r="F21" i="1"/>
  <c r="F19" i="1"/>
  <c r="B102" i="1"/>
  <c r="B101" i="1"/>
  <c r="B100" i="1"/>
  <c r="F96" i="1" l="1"/>
  <c r="F103" i="1" s="1"/>
  <c r="F88" i="1"/>
  <c r="F102" i="1" s="1"/>
  <c r="F43" i="1"/>
  <c r="F100" i="1" s="1"/>
  <c r="B99" i="1" l="1"/>
  <c r="F29" i="1" l="1"/>
  <c r="F99" i="1" s="1"/>
  <c r="F62" i="1"/>
  <c r="F101" i="1" s="1"/>
  <c r="F104" i="1" l="1"/>
  <c r="F105" i="1" s="1"/>
  <c r="F106" i="1" s="1"/>
</calcChain>
</file>

<file path=xl/sharedStrings.xml><?xml version="1.0" encoding="utf-8"?>
<sst xmlns="http://schemas.openxmlformats.org/spreadsheetml/2006/main" count="132" uniqueCount="102">
  <si>
    <t>Stavka</t>
  </si>
  <si>
    <t>Opis</t>
  </si>
  <si>
    <t>J.mjere</t>
  </si>
  <si>
    <t>J. cijena</t>
  </si>
  <si>
    <t>Ukupno</t>
  </si>
  <si>
    <t>OPĆE NAPOMENE</t>
  </si>
  <si>
    <t>Sve stavke obuhvaćaju dobavu i ugradnju materijala.</t>
  </si>
  <si>
    <t>1.2</t>
  </si>
  <si>
    <t>1.3</t>
  </si>
  <si>
    <t>2</t>
  </si>
  <si>
    <t>2.1</t>
  </si>
  <si>
    <t>m2</t>
  </si>
  <si>
    <t>2.2</t>
  </si>
  <si>
    <t>2.3</t>
  </si>
  <si>
    <t>2.4</t>
  </si>
  <si>
    <t>2.5</t>
  </si>
  <si>
    <t>2.6</t>
  </si>
  <si>
    <t>m1</t>
  </si>
  <si>
    <t>REKAPITULACIJA</t>
  </si>
  <si>
    <t>1.</t>
  </si>
  <si>
    <t>2.</t>
  </si>
  <si>
    <t>PDV (25%)</t>
  </si>
  <si>
    <t>LIČILAČKI RADOVI</t>
  </si>
  <si>
    <t>1.4</t>
  </si>
  <si>
    <t>LIČILAČKI RADOVI UKUPNO :</t>
  </si>
  <si>
    <t>SOBOSLIKARSKI RADOVI</t>
  </si>
  <si>
    <t>SOBOSLIKARSKI RADOVI UKUPNO :</t>
  </si>
  <si>
    <t>ZIDARSKI RADOVI</t>
  </si>
  <si>
    <t>ZIDARSKI RADOVI UKUPNO:</t>
  </si>
  <si>
    <t>PODOPOLAGAČKI RADOVI</t>
  </si>
  <si>
    <t>Demontaža starih kutnih letvica sa parketa i odvoženje na deponij.</t>
  </si>
  <si>
    <t>PODOPOLAGAČKI RADOVI UKUPNO:</t>
  </si>
  <si>
    <t>Nabava i postava prijelaznih lajsni (podne metalne).</t>
  </si>
  <si>
    <t>Nabava i postava OSB ploča d=15 mm sistem "utor-pero".</t>
  </si>
  <si>
    <t>Jače oštećeno ziđe</t>
  </si>
  <si>
    <t>Manja oštećenja ili manji broj pukotina žbuke</t>
  </si>
  <si>
    <t>Koherentna ali ispucala žbuka</t>
  </si>
  <si>
    <t>Neznatne površinske pukotine</t>
  </si>
  <si>
    <t>OSTALI RADOVI:</t>
  </si>
  <si>
    <t>kpl</t>
  </si>
  <si>
    <t>OSTALI RADOVI UKUPNO:</t>
  </si>
  <si>
    <t>1.1</t>
  </si>
  <si>
    <t>1.5</t>
  </si>
  <si>
    <t>3</t>
  </si>
  <si>
    <t>3.1</t>
  </si>
  <si>
    <t>3.2</t>
  </si>
  <si>
    <t>3.3</t>
  </si>
  <si>
    <t>3.4</t>
  </si>
  <si>
    <t>3.5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</si>
  <si>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</si>
  <si>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</si>
  <si>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</si>
  <si>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</si>
  <si>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</si>
  <si>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</si>
  <si>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</si>
  <si>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</si>
  <si>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</si>
  <si>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</si>
  <si>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5</t>
  </si>
  <si>
    <t>5.1</t>
  </si>
  <si>
    <t>5.2</t>
  </si>
  <si>
    <t>TROŠKOVNIK</t>
  </si>
  <si>
    <t>Unutarnje uređenje prostora 
(ličilački radovi, stolarski radovi, podopolagački radovi i sl.)</t>
  </si>
  <si>
    <t>Izvođač je dužan postaviti znakove opasnosti i upozorenja u skladu sa Zakonom o zaštiti na radu.</t>
  </si>
  <si>
    <t>Odnosi se na sve radove.
Sve razgradnje treba izvoditi maksimalno pažljivo, jer će sva nepotrebna prouzročena oštećenja biti sanirana o trošku izvođača.</t>
  </si>
  <si>
    <t>Okvirna količina</t>
  </si>
  <si>
    <t>UKUPNO (bez PDV-a)</t>
  </si>
  <si>
    <t>UKUPNO (s PDV-om)</t>
  </si>
  <si>
    <r>
      <t xml:space="preserve">Odnosi se na sve stavke instalacija.
Sve stavke uključuju: 
</t>
    </r>
    <r>
      <rPr>
        <sz val="10"/>
        <rFont val="Times New Roman"/>
        <family val="1"/>
        <charset val="238"/>
      </rPr>
      <t>potrebna zasjecanja/štemanja zida od cigle ili betona; rušenja obzida instalacija od porobetona, cigle, gipskartona; izrade svih potrebnih šliceva kroz slojeve poda uključivo AB ploču; sve prodore kroz nosive i nenosive zidove i stropove/podove; a kao nužan preduvijeti za demontažu stare i montažu nove instalacije. Sve razgradnje treba izvoditi maksimalno pažljivo, jer će sva nepotrebna prouzročena oštećenja biti sanirana o trošku izvođača.</t>
    </r>
  </si>
  <si>
    <r>
      <t>Gletanje i fino poravnavanje zidova ili stropova. Rad u prostorima visine do 4,2 m. Stavka obuhvaća: brušenje, čišćenje, impregniranje, presvlačenje disperzivnim kitom</t>
    </r>
    <r>
      <rPr>
        <strike/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(gletanje) u dva sloja zidova uz obaveznu ugradnju staklene mrežice na spojeve stare i nove žbuke, te završno brušenje kao priprema za nanošenje boje.</t>
    </r>
  </si>
  <si>
    <t>Ličenje i lakiranje građevinske stolarije na postojeći stari uljni nalič, nanošenjem u dva naliča uljne boje i lakiranjem, sa djelomičnim temeljnim ličenjem, kitanjem i brušenjem, čišćenjem i uključivo skidanje i vraćanje krila te zaštitom staklenih dijelova tijekom obrade. Sve do potpune gotovosti.</t>
  </si>
  <si>
    <t>Ličenje radijatora špricanjem lak boje za radijatore u dva sloja uz prethodno čišćenje od hrđe i prašine te bojenje temeljnom bojom.</t>
  </si>
  <si>
    <t>Ličenje željeznih cijevi, nanošenjem lak boje u dva naliča uz prethodno čišćenje od hrđe i prašine te ličenje temeljnom bojom.</t>
  </si>
  <si>
    <t>Ličenje površina zidova hodnika nanošenjem uljne boje u dva naliča na postojeći stari uljni nalič, uz prethodno čišćenje i pranje 5%-tnim deterdžentom, brušenje i kitanje oštećenja i pukotina i predličenje zakitane podloge.</t>
  </si>
  <si>
    <t>Ličenje i lakiranje građevinske bravarije na postojeći uljni nalič sa svim potrebnim predradnjama do pune gotovosti.</t>
  </si>
  <si>
    <t>Sanacija površinskih pukotina nastalih na postojećoj glet masi uz uvjet zdrave i koherentne žbuke. Stavkom je obuhvaćeno struganje duž pukotine, impregnacija,  ugradnja bandažne trake od staklenih vlakana dvostrukim gletanjem duž pukotine a u širini od minimalno 15cm, te završno brušenje kao priprema za nanošenje boje. Obračun po m2 sanirane površine.</t>
  </si>
  <si>
    <t xml:space="preserve">Kompletno obijanje žbuke sa zida minimalno 50 cm sa svake strane pukotine. Uklanja se žbuka po cijeloj dužini pukotine. Stavka uključuje čišćenje svih sljubnica u zidovima od opeke, dodatno čišćenje plohe čeličnim četkama tako da plohe nadvoja budu pripremljene za ponovno žbukanje.
Sav nestabilan mort se treba ukloniti. </t>
  </si>
  <si>
    <t>Na uklonjenom dijelu radi se gruba i fina nova sanacijska žbuka (vapno-cement) uz obavezno prethodno nanošenje cementnog šprica ili akrilatne impregnacije pomiješane sa kvarcnim pijeskom i cementom.</t>
  </si>
  <si>
    <t>Kompletno obijanje žbuke sa parapeta. Stavka uključuje čišćenje svih sljubnica u zidovima od opeke, dodatno čišćenje plohe čeličnim četkama tako da plohe zidova budu pripremljene za ponovno fugiranje.
Sav nestabilan mort se treba ukloniti.</t>
  </si>
  <si>
    <t xml:space="preserve">Grubo i fino žbukanje zidova produžnom unutarnjom žbukom CV 40 uz obavezno prethodno nanošenje cementnog šprica ili akrilatne impregnacije pomiješane sa kvarcnim pijeskom i cementom. </t>
  </si>
  <si>
    <t>Nabava, doprema i ugradnja podne obloge laminata Klase "33" debljine 10 mm, sistem klik.  U cijenu stavke uključiti PE foliju, ljepljivu traku, podložne spužvice za zvučnu izolaciju, te sav spojni i ostali potrošni materijal potreban za ispunjenje stavke do pune gotovosti (nivelir masa do 5mm). Dekor laminata u dogovoru s Naručiteljem.</t>
  </si>
  <si>
    <t>Nabava i postava završnih lajsni (podne metalne).</t>
  </si>
  <si>
    <r>
      <t xml:space="preserve">U cijene svih radova obavezno treba uključiti:
</t>
    </r>
    <r>
      <rPr>
        <sz val="10"/>
        <rFont val="Times New Roman"/>
        <family val="1"/>
        <charset val="238"/>
      </rPr>
      <t>-sav horizontalni i vertikalni transport unutar građevina i po parceli 
-čišćenje mjesta rada,  čišćenje mjesta rada se obavlja svakodnevno.
-sortiranje, odvoz i odlaganje otpadnog materijala na ovlašteni gradski deponij, 
-sve pomoćne radne skele i platforme visine do 1.5 m s kojih će se izvoditi određeni rad. 
-osiguranje uvjeta ZNR za rad na visini, sa sigurnosnim pojasom i/ili najmom podizne platforme/dizalice
-svi upotrebljivi demontirani elementi vlasništvo su Naručitelja i on odlučuje što će zadržati, a što ukloniti, sve po dogovoru s izvođačem radova. 
-sva rušenja i demontažu treba izvoditi stručno i kvalitetno da se ne oštete elementi i zidovi koji ostaju, te da se rušenjima eventualno ne ugrozi mehanička otpornost i stabilnost (statika) postojeće konstrukcije tj. građevine.</t>
    </r>
  </si>
  <si>
    <t>-manipulacije i zaštite namještaja i opreme PVC folijom u prostorima i koridorima gdje se izvode radovi. Posebnu pažnju posvetiti zaštiti električnih uređaja (PC, Printer, detektor dima, detektor topline...)
-završno čišćenje mjesta izvođenja radova na način da se prostor dovede u prvobitno stanje
-zaštita završnih obloga saćastim kartonom ili tkaninom učvrščenih samoljpljivom (krep) trakom tijekom izvođenja grubih radova (štemanja, zasjecanja, rušenja...)
-zaštita osjetljivih završnih površina (stolarija, bravarija, staklene površine, završne lajsne...) krep trakom prilikom nanošenja završnih obrada (bojanje, ličenje, gletanje, postava keramike, fugiranje...)
-Izrada barijera od PVC folije na segmentima gdje se izvode radovi, a kako bi se spriječilo širenje prašine i prljavštine u ostale dijelove objekta</t>
  </si>
  <si>
    <t>Bojenje zidova i stropova bijelom disperzivnom bojom na postojeću boju do jednolične pokrivenosti bojane plohe. Rad u prostorima visine do 4,2 m. U stavci uključeno komplet nabava materijala, transport i rad, ručno uklanjanje stare oštećene boje do zdrave čvrste podloge, čišćenje podloge od prašine i kitanje manjih oštećenja ili pukotina te impregniranje i bojanje u dvije ruke.</t>
  </si>
  <si>
    <t>Bojenje zidova i stropova  disperzivnom bojom u tonu po odabiru predstavnika Naručitelja, na postojeću boju do jednolične pokrivenosti bojane plohe. Rad u prostorima visine do 4,2 m. U stavci uključeno komplet nabava materijala, transport i rad, ručno uklanjanje stare oštećene boje do zdrave čvrste podloge, čišćenje podloge od prašine i kitanje manjih oštećenja ili pukotina te impregniranje i bojanje u dvije ruke.</t>
  </si>
  <si>
    <t>lmpregniranje začađenih i zamašćenih zidova i stropova, dvokratnim nanošenjem akrilatne impregnacije.</t>
  </si>
  <si>
    <t>Struganje postojećeg naliča sa zidova uz novu žbuku u širini cca 20cm i nanošenje impregnacije. Nanošenje staklo plastične mrežice 160g sa građevinskim ljepilom u jednoj ruci te izravnavanje i priprema za gletanje sa građevinskim ljepilom u drugoj ruci . Rad uključuje sve pripremne radnje, materijal i rad. Obračun po m2.</t>
  </si>
  <si>
    <t>Sanacija dotrajalih ili neispravnih postojećih električnih instalacija, polaganje u PVC kanalice, prespajanje u razvodnim kutijama. U cijenu uključen sav rad i materijal za dovođenje stavke u punu gotovost. (tiple, vijci, vezice i sl.)</t>
  </si>
  <si>
    <t xml:space="preserve">Izvođač radova dužan je prije izrade ponude obići mjesto izvođenja radova i detaljno se upoznati sa stanjem na terenu i stanjem građevina. S obzirom na sukcesivno izvođenje radova po pozivu Naručitelja te obvezu da se radovi izvode radnim danom u vremenu od 16:00 do 22:00 te vikendom u vremenu od 8:00 do 18:00 sati, Izvođač mora osigurati kapacitete za izvršenje radova na unutarnjem uređenju na minimalno dvije uredske sobe prosječne veličine (cca 20 m2 po sobi) u roku od tri dana. </t>
  </si>
  <si>
    <t xml:space="preserve">Demontaža ugradbenog namještaja i ostale opreme u prostorijama, ručni utovar, odvoz i zbrinjavanje sukladno Zakonu o održivom gospodarenju otpadom. </t>
  </si>
  <si>
    <t>Nabava i postava novih sokl lajsni za parket u boji po izboru Naručitelja. Lajsne moraju biti dostatnih dimenzija da zatvore zazor između parketa i zida.</t>
  </si>
  <si>
    <t>Nabava i postava novih sokl lajsni za laminat u boji po izboru Naručitelja. Lajsne moraju biti dostatnih dimenzija da zatvore zazor između laminata i zida.</t>
  </si>
  <si>
    <t>Demontaža postojeće podne obloge - laminata/parketa. Ručno iznošenje, utovar, odvoz i zbrinjavanje sukladno zakonskim propisima. Čišćenje podne obloge i priprema nove podne obloge za postavu novog laminata/parketa.</t>
  </si>
  <si>
    <t>4.10</t>
  </si>
  <si>
    <t>Strojno brušenje starog parketa brusnim papirom u tri gradacije (tri razine hrapavosti papira).</t>
  </si>
  <si>
    <t>4.11.</t>
  </si>
  <si>
    <t>Lakiranje starog parketa lakom za parkete u tri naliča.</t>
  </si>
  <si>
    <t>Dobava i postava novog gotovog (nije potrebno dodatno brušenje, četkanje i lakiranje) troslojnog parketa, vrhunske kvalitete, 1. klasa ili jednakovrijedno, debljine minimalno 14 mm.</t>
  </si>
  <si>
    <t xml:space="preserve">Iznošenje namještaja (ormara, stolova, stolica, ladičara, komoda, poličara i drugog namještaja), slika, ukrasnog bilja te ostalog inventara kojeg je potrebno iznijeti iz prostora zbog izvođenja radova te ponovno unošenje i pozicioniranje na svoje mjesto svega iznešenog nakon izvršenih radova. Sav osobni inventar zaposlenika Ministarstva koji ostane u prostoru potrebno je staviti u zasebnu kartonsku kutiju i označiti. Namještaj se iznosi ispražnjen od stvari i tereta kako se ne bi oštetio. 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</si>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</sst>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kn&quot;_-;\-* #,##0.00\ &quot;kn&quot;_-;_-* &quot;-&quot;??\ &quot;kn&quot;_-;_-@_-"/>
    <numFmt numFmtId="164" formatCode="#,##0.00\ [$kn-41A]"/>
    <numFmt numFmtId="165" formatCode="&quot;$&quot;#,##0.00"/>
    <numFmt numFmtId="166" formatCode="_-* #,##0.00\ _k_n_-;\-* #,##0.00\ _k_n_-;_-* &quot;-&quot;??\ _k_n_-;_-@_-"/>
    <numFmt numFmtId="167" formatCode="_(* #,##0.00_);_(* \(#,##0.00\);_(* \-??_);_(@_)"/>
    <numFmt numFmtId="168" formatCode="_-* #,##0.00\ _k_n_-;\-* #,##0.00\ _k_n_-;_-* \-??\ _k_n_-;_-@_-"/>
    <numFmt numFmtId="169" formatCode="_-* #,##0.00_-;\-* #,##0.00_-;_-* \-??_-;_-@_-"/>
    <numFmt numFmtId="170" formatCode="_(* #,##0_);_(* \(#,##0\);_(* \-_);_(@_)"/>
    <numFmt numFmtId="171" formatCode="* #,##0.00&quot;      &quot;;\-* #,##0.00&quot;      &quot;;* \-#&quot;      &quot;;@\ "/>
    <numFmt numFmtId="172" formatCode="_-* #,##0.00&quot; kn&quot;_-;\-* #,##0.00&quot; kn&quot;_-;_-* \-??&quot; kn&quot;_-;_-@_-"/>
    <numFmt numFmtId="173" formatCode="_-&quot;kn &quot;* #,##0.00_-;&quot;-kn &quot;* #,##0.00_-;_-&quot;kn &quot;* \-??_-;_-@_-"/>
    <numFmt numFmtId="174" formatCode="_-* #,##0.00\ [$€-1]_-;\-* #,##0.00\ [$€-1]_-;_-* \-??\ [$€-1]_-;_-@_-"/>
    <numFmt numFmtId="175" formatCode="#,##0.00_ ;\-#,##0.00\ "/>
    <numFmt numFmtId="176" formatCode="[$-41A]#,##0.00\ _k_n;[Red]\-#,##0.00\ _k_n"/>
    <numFmt numFmtId="177" formatCode="#,##0.00\ [$€-1]"/>
  </numFmts>
  <fonts count="5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6.8"/>
      <color indexed="8"/>
      <name val="Arial Unicode MS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color indexed="8"/>
      <name val="Century Gothic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entury Gothic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9"/>
      <name val="Calibri"/>
      <family val="2"/>
      <charset val="238"/>
    </font>
    <font>
      <sz val="11"/>
      <color rgb="FF800000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theme="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9">
    <xf numFmtId="0" fontId="0" fillId="0" borderId="0"/>
    <xf numFmtId="0" fontId="2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4" fillId="8" borderId="1" applyNumberFormat="0" applyAlignment="0" applyProtection="0"/>
    <xf numFmtId="0" fontId="8" fillId="19" borderId="3" applyNumberFormat="0" applyAlignment="0" applyProtection="0"/>
    <xf numFmtId="0" fontId="9" fillId="20" borderId="4" applyNumberFormat="0" applyAlignment="0" applyProtection="0"/>
    <xf numFmtId="167" fontId="4" fillId="0" borderId="0" applyFill="0" applyBorder="0" applyAlignment="0" applyProtection="0"/>
    <xf numFmtId="168" fontId="2" fillId="0" borderId="0" applyFill="0" applyBorder="0" applyAlignment="0" applyProtection="0"/>
    <xf numFmtId="168" fontId="4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9" fontId="3" fillId="0" borderId="0" applyFill="0" applyBorder="0" applyAlignment="0" applyProtection="0"/>
    <xf numFmtId="170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1" fontId="4" fillId="0" borderId="0" applyBorder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2" fontId="3" fillId="0" borderId="0" applyFill="0" applyBorder="0" applyAlignment="0" applyProtection="0"/>
    <xf numFmtId="173" fontId="3" fillId="0" borderId="0" applyFill="0" applyBorder="0" applyAlignment="0" applyProtection="0"/>
    <xf numFmtId="173" fontId="4" fillId="0" borderId="0" applyFill="0" applyBorder="0" applyAlignment="0" applyProtection="0"/>
    <xf numFmtId="173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0" fontId="10" fillId="21" borderId="0" applyNumberFormat="0" applyBorder="0" applyAlignment="0" applyProtection="0"/>
    <xf numFmtId="0" fontId="11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49" fontId="15" fillId="0" borderId="0" applyBorder="0">
      <alignment horizontal="left" vertical="top" wrapText="1"/>
      <protection locked="0"/>
    </xf>
    <xf numFmtId="0" fontId="16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16" fillId="0" borderId="0" applyNumberFormat="0" applyFill="0" applyBorder="0" applyAlignment="0" applyProtection="0"/>
    <xf numFmtId="0" fontId="17" fillId="11" borderId="3" applyNumberFormat="0" applyAlignment="0" applyProtection="0"/>
    <xf numFmtId="0" fontId="18" fillId="19" borderId="8" applyNumberFormat="0" applyAlignment="0" applyProtection="0"/>
    <xf numFmtId="0" fontId="19" fillId="0" borderId="0">
      <alignment horizontal="right" vertical="top"/>
    </xf>
    <xf numFmtId="0" fontId="20" fillId="0" borderId="0">
      <alignment horizontal="justify" vertical="top" wrapText="1"/>
    </xf>
    <xf numFmtId="0" fontId="19" fillId="0" borderId="0">
      <alignment horizontal="left"/>
    </xf>
    <xf numFmtId="0" fontId="20" fillId="0" borderId="0">
      <alignment horizontal="right"/>
    </xf>
    <xf numFmtId="4" fontId="20" fillId="0" borderId="0">
      <alignment horizontal="right" wrapText="1"/>
    </xf>
    <xf numFmtId="0" fontId="20" fillId="0" borderId="0">
      <alignment horizontal="right"/>
    </xf>
    <xf numFmtId="4" fontId="20" fillId="0" borderId="0">
      <alignment horizontal="right"/>
    </xf>
    <xf numFmtId="0" fontId="21" fillId="0" borderId="0" applyBorder="0" applyProtection="0">
      <alignment horizontal="right" vertical="top" wrapText="1"/>
    </xf>
    <xf numFmtId="0" fontId="22" fillId="0" borderId="9" applyNumberFormat="0" applyFill="0" applyAlignment="0" applyProtection="0"/>
    <xf numFmtId="0" fontId="21" fillId="0" borderId="0" applyBorder="0">
      <alignment horizontal="justify" vertical="top" wrapText="1"/>
      <protection locked="0"/>
    </xf>
    <xf numFmtId="0" fontId="15" fillId="0" borderId="0" applyNumberFormat="0" applyBorder="0">
      <alignment vertical="top" wrapText="1"/>
      <protection locked="0"/>
    </xf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174" fontId="3" fillId="0" borderId="0"/>
    <xf numFmtId="0" fontId="4" fillId="0" borderId="0"/>
    <xf numFmtId="0" fontId="3" fillId="0" borderId="0"/>
    <xf numFmtId="0" fontId="4" fillId="0" borderId="0"/>
    <xf numFmtId="0" fontId="2" fillId="0" borderId="0" applyProtection="0">
      <alignment wrapText="1"/>
    </xf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/>
    <xf numFmtId="174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horizontal="left" wrapText="1"/>
    </xf>
    <xf numFmtId="2" fontId="26" fillId="0" borderId="0">
      <alignment horizontal="left" vertical="top"/>
    </xf>
    <xf numFmtId="2" fontId="26" fillId="0" borderId="0">
      <alignment horizontal="left" vertical="top"/>
    </xf>
    <xf numFmtId="2" fontId="26" fillId="0" borderId="0">
      <alignment horizontal="left"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 applyProtection="0">
      <alignment wrapText="1"/>
    </xf>
    <xf numFmtId="4" fontId="27" fillId="0" borderId="0">
      <alignment horizontal="justify"/>
    </xf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8" borderId="1" applyNumberFormat="0" applyAlignment="0" applyProtection="0"/>
    <xf numFmtId="0" fontId="18" fillId="19" borderId="8" applyNumberFormat="0" applyAlignment="0" applyProtection="0"/>
    <xf numFmtId="1" fontId="21" fillId="0" borderId="0" applyFill="0" applyBorder="0" applyProtection="0">
      <alignment horizontal="center" vertical="top" wrapText="1"/>
    </xf>
    <xf numFmtId="0" fontId="28" fillId="0" borderId="0"/>
    <xf numFmtId="0" fontId="5" fillId="0" borderId="0"/>
    <xf numFmtId="0" fontId="4" fillId="0" borderId="0"/>
    <xf numFmtId="171" fontId="4" fillId="0" borderId="0" applyBorder="0" applyProtection="0"/>
    <xf numFmtId="0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0" fillId="0" borderId="10" applyNumberFormat="0" applyFill="0" applyAlignment="0" applyProtection="0"/>
    <xf numFmtId="49" fontId="31" fillId="0" borderId="11">
      <alignment horizontal="right" vertical="top" wrapText="1"/>
      <protection locked="0"/>
    </xf>
    <xf numFmtId="172" fontId="3" fillId="0" borderId="0" applyFill="0" applyBorder="0" applyAlignment="0" applyProtection="0"/>
    <xf numFmtId="0" fontId="2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8" fontId="4" fillId="0" borderId="0" applyBorder="0" applyProtection="0"/>
    <xf numFmtId="175" fontId="4" fillId="0" borderId="0" applyBorder="0" applyProtection="0"/>
    <xf numFmtId="4" fontId="36" fillId="0" borderId="13">
      <alignment horizontal="right" vertical="center" indent="1"/>
      <protection locked="0"/>
    </xf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38" fillId="0" borderId="0"/>
    <xf numFmtId="4" fontId="32" fillId="0" borderId="12">
      <alignment horizontal="right" vertical="center" indent="1"/>
    </xf>
    <xf numFmtId="0" fontId="33" fillId="0" borderId="0"/>
    <xf numFmtId="0" fontId="33" fillId="0" borderId="0"/>
    <xf numFmtId="0" fontId="4" fillId="0" borderId="0"/>
    <xf numFmtId="0" fontId="34" fillId="0" borderId="0">
      <alignment vertical="center"/>
    </xf>
    <xf numFmtId="0" fontId="35" fillId="0" borderId="0"/>
    <xf numFmtId="0" fontId="4" fillId="0" borderId="0">
      <alignment vertical="top"/>
    </xf>
    <xf numFmtId="0" fontId="37" fillId="0" borderId="0">
      <alignment vertical="center"/>
    </xf>
    <xf numFmtId="0" fontId="33" fillId="0" borderId="0"/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/>
    <xf numFmtId="4" fontId="35" fillId="0" borderId="0"/>
    <xf numFmtId="176" fontId="4" fillId="0" borderId="0" applyBorder="0" applyProtection="0"/>
    <xf numFmtId="0" fontId="4" fillId="0" borderId="0"/>
    <xf numFmtId="0" fontId="4" fillId="0" borderId="0"/>
    <xf numFmtId="0" fontId="27" fillId="0" borderId="0"/>
    <xf numFmtId="0" fontId="34" fillId="0" borderId="0">
      <alignment vertical="center"/>
    </xf>
    <xf numFmtId="0" fontId="25" fillId="0" borderId="0"/>
    <xf numFmtId="0" fontId="4" fillId="0" borderId="0"/>
    <xf numFmtId="172" fontId="4" fillId="0" borderId="0" applyBorder="0" applyProtection="0"/>
    <xf numFmtId="169" fontId="4" fillId="0" borderId="0" applyBorder="0" applyProtection="0"/>
    <xf numFmtId="0" fontId="34" fillId="0" borderId="0">
      <alignment vertical="center"/>
    </xf>
    <xf numFmtId="0" fontId="4" fillId="0" borderId="0"/>
    <xf numFmtId="166" fontId="2" fillId="0" borderId="0" applyFont="0" applyFill="0" applyBorder="0" applyAlignment="0" applyProtection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4" fillId="0" borderId="0"/>
    <xf numFmtId="0" fontId="25" fillId="0" borderId="0"/>
  </cellStyleXfs>
  <cellXfs count="103">
    <xf numFmtId="0" fontId="0" fillId="0" borderId="0" xfId="0"/>
    <xf numFmtId="0" fontId="39" fillId="0" borderId="0" xfId="0" applyFont="1"/>
    <xf numFmtId="0" fontId="40" fillId="0" borderId="0" xfId="0" applyFont="1"/>
    <xf numFmtId="0" fontId="39" fillId="3" borderId="0" xfId="0" applyFont="1" applyFill="1"/>
    <xf numFmtId="49" fontId="41" fillId="0" borderId="0" xfId="202" applyNumberFormat="1" applyFont="1" applyAlignment="1">
      <alignment horizontal="left" vertical="top"/>
    </xf>
    <xf numFmtId="0" fontId="41" fillId="0" borderId="0" xfId="164" applyFont="1" applyAlignment="1">
      <alignment horizontal="justify" vertical="top"/>
    </xf>
    <xf numFmtId="49" fontId="41" fillId="0" borderId="0" xfId="202" applyNumberFormat="1" applyFont="1" applyAlignment="1">
      <alignment horizontal="center" vertical="top"/>
    </xf>
    <xf numFmtId="0" fontId="41" fillId="0" borderId="0" xfId="164" applyFont="1" applyAlignment="1">
      <alignment horizontal="center"/>
    </xf>
    <xf numFmtId="49" fontId="41" fillId="0" borderId="0" xfId="164" quotePrefix="1" applyNumberFormat="1" applyFont="1" applyAlignment="1">
      <alignment horizontal="right" vertical="top" wrapText="1"/>
    </xf>
    <xf numFmtId="0" fontId="41" fillId="0" borderId="0" xfId="108" applyFont="1" applyAlignment="1">
      <alignment horizontal="justify" vertical="top" wrapText="1"/>
    </xf>
    <xf numFmtId="0" fontId="41" fillId="0" borderId="0" xfId="108" applyFont="1" applyAlignment="1">
      <alignment horizontal="center" wrapText="1"/>
    </xf>
    <xf numFmtId="1" fontId="41" fillId="0" borderId="0" xfId="108" applyNumberFormat="1" applyFont="1" applyAlignment="1">
      <alignment horizontal="center"/>
    </xf>
    <xf numFmtId="49" fontId="41" fillId="0" borderId="0" xfId="164" applyNumberFormat="1" applyFont="1" applyAlignment="1">
      <alignment horizontal="right" vertical="top" wrapText="1"/>
    </xf>
    <xf numFmtId="0" fontId="41" fillId="0" borderId="0" xfId="108" applyFont="1" applyAlignment="1">
      <alignment horizontal="left" vertical="top"/>
    </xf>
    <xf numFmtId="0" fontId="41" fillId="0" borderId="0" xfId="108" applyFont="1" applyAlignment="1">
      <alignment horizontal="center"/>
    </xf>
    <xf numFmtId="2" fontId="41" fillId="0" borderId="0" xfId="108" applyNumberFormat="1" applyFont="1" applyAlignment="1">
      <alignment horizontal="center"/>
    </xf>
    <xf numFmtId="0" fontId="41" fillId="0" borderId="0" xfId="206" applyFont="1" applyAlignment="1">
      <alignment horizontal="center"/>
    </xf>
    <xf numFmtId="1" fontId="41" fillId="0" borderId="0" xfId="206" applyNumberFormat="1" applyFont="1" applyAlignment="1">
      <alignment horizontal="center"/>
    </xf>
    <xf numFmtId="0" fontId="41" fillId="0" borderId="0" xfId="200" applyFont="1" applyAlignment="1">
      <alignment horizontal="left" vertical="top" wrapText="1"/>
    </xf>
    <xf numFmtId="2" fontId="41" fillId="0" borderId="0" xfId="206" applyNumberFormat="1" applyFont="1" applyAlignment="1">
      <alignment horizontal="center"/>
    </xf>
    <xf numFmtId="0" fontId="41" fillId="0" borderId="0" xfId="108" applyFont="1" applyAlignment="1">
      <alignment horizontal="left" vertical="top" wrapText="1"/>
    </xf>
    <xf numFmtId="49" fontId="41" fillId="0" borderId="0" xfId="207" applyNumberFormat="1" applyFont="1" applyAlignment="1">
      <alignment horizontal="left" vertical="top" wrapText="1"/>
    </xf>
    <xf numFmtId="49" fontId="41" fillId="0" borderId="0" xfId="164" quotePrefix="1" applyNumberFormat="1" applyFont="1" applyAlignment="1">
      <alignment horizontal="justify" vertical="top" wrapText="1"/>
    </xf>
    <xf numFmtId="0" fontId="41" fillId="0" borderId="0" xfId="200" applyFont="1" applyAlignment="1">
      <alignment horizontal="center"/>
    </xf>
    <xf numFmtId="2" fontId="41" fillId="0" borderId="0" xfId="204" applyNumberFormat="1" applyFont="1" applyAlignment="1">
      <alignment horizontal="justify" vertical="top" wrapText="1"/>
    </xf>
    <xf numFmtId="0" fontId="41" fillId="0" borderId="0" xfId="204" applyFont="1" applyAlignment="1">
      <alignment horizontal="center"/>
    </xf>
    <xf numFmtId="2" fontId="41" fillId="0" borderId="0" xfId="204" applyNumberFormat="1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/>
    <xf numFmtId="49" fontId="46" fillId="0" borderId="17" xfId="0" applyNumberFormat="1" applyFont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46" fillId="0" borderId="2" xfId="0" applyFont="1" applyBorder="1" applyAlignment="1">
      <alignment horizontal="center" wrapText="1"/>
    </xf>
    <xf numFmtId="2" fontId="46" fillId="0" borderId="2" xfId="0" applyNumberFormat="1" applyFont="1" applyBorder="1" applyAlignment="1">
      <alignment wrapText="1"/>
    </xf>
    <xf numFmtId="164" fontId="46" fillId="0" borderId="2" xfId="0" applyNumberFormat="1" applyFont="1" applyBorder="1" applyAlignment="1">
      <alignment wrapText="1"/>
    </xf>
    <xf numFmtId="164" fontId="45" fillId="3" borderId="18" xfId="0" applyNumberFormat="1" applyFont="1" applyFill="1" applyBorder="1" applyAlignment="1">
      <alignment wrapText="1"/>
    </xf>
    <xf numFmtId="0" fontId="46" fillId="0" borderId="2" xfId="0" applyFont="1" applyBorder="1" applyAlignment="1">
      <alignment vertical="top" wrapText="1"/>
    </xf>
    <xf numFmtId="49" fontId="46" fillId="0" borderId="2" xfId="0" applyNumberFormat="1" applyFont="1" applyBorder="1" applyAlignment="1">
      <alignment vertical="top" wrapText="1"/>
    </xf>
    <xf numFmtId="49" fontId="45" fillId="0" borderId="14" xfId="0" applyNumberFormat="1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2" fontId="45" fillId="0" borderId="15" xfId="0" applyNumberFormat="1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49" fontId="47" fillId="3" borderId="17" xfId="0" applyNumberFormat="1" applyFont="1" applyFill="1" applyBorder="1" applyAlignment="1">
      <alignment vertical="top" wrapText="1"/>
    </xf>
    <xf numFmtId="0" fontId="48" fillId="3" borderId="2" xfId="0" applyFont="1" applyFill="1" applyBorder="1" applyAlignment="1">
      <alignment vertical="top" wrapText="1"/>
    </xf>
    <xf numFmtId="0" fontId="47" fillId="3" borderId="2" xfId="0" applyFont="1" applyFill="1" applyBorder="1" applyAlignment="1">
      <alignment horizontal="center" wrapText="1"/>
    </xf>
    <xf numFmtId="2" fontId="47" fillId="3" borderId="2" xfId="0" applyNumberFormat="1" applyFont="1" applyFill="1" applyBorder="1" applyAlignment="1">
      <alignment wrapText="1"/>
    </xf>
    <xf numFmtId="165" fontId="47" fillId="3" borderId="2" xfId="0" applyNumberFormat="1" applyFont="1" applyFill="1" applyBorder="1" applyAlignment="1">
      <alignment wrapText="1"/>
    </xf>
    <xf numFmtId="164" fontId="48" fillId="3" borderId="18" xfId="0" applyNumberFormat="1" applyFont="1" applyFill="1" applyBorder="1" applyAlignment="1">
      <alignment wrapText="1"/>
    </xf>
    <xf numFmtId="49" fontId="45" fillId="2" borderId="17" xfId="0" applyNumberFormat="1" applyFont="1" applyFill="1" applyBorder="1" applyAlignment="1">
      <alignment vertical="top" wrapText="1"/>
    </xf>
    <xf numFmtId="0" fontId="45" fillId="2" borderId="23" xfId="0" applyFont="1" applyFill="1" applyBorder="1" applyAlignment="1">
      <alignment vertical="top" wrapText="1"/>
    </xf>
    <xf numFmtId="0" fontId="45" fillId="2" borderId="21" xfId="0" applyFont="1" applyFill="1" applyBorder="1" applyAlignment="1">
      <alignment vertical="top" wrapText="1"/>
    </xf>
    <xf numFmtId="0" fontId="45" fillId="2" borderId="22" xfId="0" applyFont="1" applyFill="1" applyBorder="1" applyAlignment="1">
      <alignment vertical="top" wrapText="1"/>
    </xf>
    <xf numFmtId="164" fontId="45" fillId="4" borderId="18" xfId="0" applyNumberFormat="1" applyFont="1" applyFill="1" applyBorder="1" applyAlignment="1">
      <alignment wrapText="1"/>
    </xf>
    <xf numFmtId="49" fontId="45" fillId="5" borderId="17" xfId="0" applyNumberFormat="1" applyFont="1" applyFill="1" applyBorder="1" applyAlignment="1">
      <alignment vertical="top" wrapText="1"/>
    </xf>
    <xf numFmtId="0" fontId="45" fillId="5" borderId="2" xfId="0" applyFont="1" applyFill="1" applyBorder="1" applyAlignment="1">
      <alignment vertical="top" wrapText="1"/>
    </xf>
    <xf numFmtId="0" fontId="46" fillId="5" borderId="2" xfId="0" applyFont="1" applyFill="1" applyBorder="1" applyAlignment="1">
      <alignment horizontal="center" wrapText="1"/>
    </xf>
    <xf numFmtId="2" fontId="46" fillId="5" borderId="2" xfId="0" applyNumberFormat="1" applyFont="1" applyFill="1" applyBorder="1" applyAlignment="1">
      <alignment wrapText="1"/>
    </xf>
    <xf numFmtId="165" fontId="46" fillId="5" borderId="2" xfId="0" applyNumberFormat="1" applyFont="1" applyFill="1" applyBorder="1" applyAlignment="1">
      <alignment wrapText="1"/>
    </xf>
    <xf numFmtId="164" fontId="45" fillId="5" borderId="18" xfId="0" applyNumberFormat="1" applyFont="1" applyFill="1" applyBorder="1" applyAlignment="1">
      <alignment wrapText="1"/>
    </xf>
    <xf numFmtId="49" fontId="45" fillId="3" borderId="17" xfId="0" applyNumberFormat="1" applyFont="1" applyFill="1" applyBorder="1" applyAlignment="1">
      <alignment vertical="top" wrapText="1"/>
    </xf>
    <xf numFmtId="0" fontId="45" fillId="3" borderId="2" xfId="0" applyFont="1" applyFill="1" applyBorder="1" applyAlignment="1">
      <alignment vertical="top" wrapText="1"/>
    </xf>
    <xf numFmtId="0" fontId="46" fillId="3" borderId="2" xfId="0" applyFont="1" applyFill="1" applyBorder="1" applyAlignment="1">
      <alignment horizontal="center" wrapText="1"/>
    </xf>
    <xf numFmtId="2" fontId="46" fillId="3" borderId="2" xfId="0" applyNumberFormat="1" applyFont="1" applyFill="1" applyBorder="1" applyAlignment="1">
      <alignment wrapText="1"/>
    </xf>
    <xf numFmtId="165" fontId="46" fillId="3" borderId="2" xfId="0" applyNumberFormat="1" applyFont="1" applyFill="1" applyBorder="1" applyAlignment="1">
      <alignment wrapText="1"/>
    </xf>
    <xf numFmtId="0" fontId="45" fillId="2" borderId="2" xfId="0" applyFont="1" applyFill="1" applyBorder="1" applyAlignment="1">
      <alignment vertical="top" wrapText="1"/>
    </xf>
    <xf numFmtId="0" fontId="46" fillId="2" borderId="2" xfId="0" applyFont="1" applyFill="1" applyBorder="1" applyAlignment="1">
      <alignment horizontal="center" wrapText="1"/>
    </xf>
    <xf numFmtId="2" fontId="46" fillId="2" borderId="2" xfId="0" applyNumberFormat="1" applyFont="1" applyFill="1" applyBorder="1" applyAlignment="1">
      <alignment wrapText="1"/>
    </xf>
    <xf numFmtId="0" fontId="46" fillId="2" borderId="2" xfId="0" applyFont="1" applyFill="1" applyBorder="1" applyAlignment="1">
      <alignment wrapText="1"/>
    </xf>
    <xf numFmtId="0" fontId="45" fillId="2" borderId="18" xfId="0" applyFont="1" applyFill="1" applyBorder="1" applyAlignment="1">
      <alignment wrapText="1"/>
    </xf>
    <xf numFmtId="49" fontId="45" fillId="0" borderId="17" xfId="0" applyNumberFormat="1" applyFont="1" applyBorder="1" applyAlignment="1">
      <alignment vertical="top" wrapText="1"/>
    </xf>
    <xf numFmtId="165" fontId="46" fillId="0" borderId="2" xfId="0" applyNumberFormat="1" applyFont="1" applyBorder="1" applyAlignment="1">
      <alignment wrapText="1"/>
    </xf>
    <xf numFmtId="164" fontId="45" fillId="0" borderId="18" xfId="0" applyNumberFormat="1" applyFont="1" applyBorder="1" applyAlignment="1">
      <alignment wrapText="1"/>
    </xf>
    <xf numFmtId="49" fontId="46" fillId="5" borderId="17" xfId="0" applyNumberFormat="1" applyFont="1" applyFill="1" applyBorder="1" applyAlignment="1">
      <alignment vertical="top" wrapText="1"/>
    </xf>
    <xf numFmtId="49" fontId="46" fillId="3" borderId="17" xfId="0" applyNumberFormat="1" applyFont="1" applyFill="1" applyBorder="1" applyAlignment="1">
      <alignment vertical="top" wrapText="1"/>
    </xf>
    <xf numFmtId="0" fontId="46" fillId="3" borderId="2" xfId="0" applyFont="1" applyFill="1" applyBorder="1" applyAlignment="1">
      <alignment vertical="top" wrapText="1"/>
    </xf>
    <xf numFmtId="164" fontId="46" fillId="3" borderId="18" xfId="0" applyNumberFormat="1" applyFont="1" applyFill="1" applyBorder="1" applyAlignment="1">
      <alignment wrapText="1"/>
    </xf>
    <xf numFmtId="49" fontId="46" fillId="2" borderId="17" xfId="0" applyNumberFormat="1" applyFont="1" applyFill="1" applyBorder="1" applyAlignment="1">
      <alignment vertical="top" wrapText="1"/>
    </xf>
    <xf numFmtId="177" fontId="46" fillId="0" borderId="2" xfId="0" applyNumberFormat="1" applyFont="1" applyBorder="1" applyAlignment="1">
      <alignment wrapText="1"/>
    </xf>
    <xf numFmtId="177" fontId="46" fillId="3" borderId="2" xfId="0" applyNumberFormat="1" applyFont="1" applyFill="1" applyBorder="1" applyAlignment="1">
      <alignment wrapText="1"/>
    </xf>
    <xf numFmtId="177" fontId="46" fillId="5" borderId="2" xfId="0" applyNumberFormat="1" applyFont="1" applyFill="1" applyBorder="1" applyAlignment="1">
      <alignment wrapText="1"/>
    </xf>
    <xf numFmtId="177" fontId="43" fillId="2" borderId="19" xfId="0" applyNumberFormat="1" applyFont="1" applyFill="1" applyBorder="1"/>
    <xf numFmtId="177" fontId="51" fillId="2" borderId="18" xfId="0" applyNumberFormat="1" applyFont="1" applyFill="1" applyBorder="1"/>
    <xf numFmtId="177" fontId="50" fillId="2" borderId="18" xfId="0" applyNumberFormat="1" applyFont="1" applyFill="1" applyBorder="1" applyAlignment="1">
      <alignment wrapText="1"/>
    </xf>
    <xf numFmtId="177" fontId="45" fillId="4" borderId="18" xfId="0" applyNumberFormat="1" applyFont="1" applyFill="1" applyBorder="1" applyAlignment="1">
      <alignment wrapText="1"/>
    </xf>
    <xf numFmtId="177" fontId="45" fillId="5" borderId="18" xfId="0" applyNumberFormat="1" applyFont="1" applyFill="1" applyBorder="1" applyAlignment="1">
      <alignment wrapText="1"/>
    </xf>
    <xf numFmtId="0" fontId="39" fillId="0" borderId="2" xfId="0" applyFont="1" applyBorder="1"/>
    <xf numFmtId="0" fontId="43" fillId="2" borderId="20" xfId="0" applyFont="1" applyFill="1" applyBorder="1" applyAlignment="1">
      <alignment horizontal="left"/>
    </xf>
    <xf numFmtId="0" fontId="43" fillId="2" borderId="21" xfId="0" applyFont="1" applyFill="1" applyBorder="1" applyAlignment="1">
      <alignment horizontal="left"/>
    </xf>
    <xf numFmtId="0" fontId="43" fillId="2" borderId="24" xfId="0" applyFont="1" applyFill="1" applyBorder="1" applyAlignment="1">
      <alignment horizontal="left"/>
    </xf>
    <xf numFmtId="0" fontId="43" fillId="2" borderId="25" xfId="0" applyFont="1" applyFill="1" applyBorder="1" applyAlignment="1">
      <alignment horizontal="left"/>
    </xf>
    <xf numFmtId="0" fontId="43" fillId="2" borderId="26" xfId="0" applyFont="1" applyFill="1" applyBorder="1" applyAlignment="1">
      <alignment horizontal="left"/>
    </xf>
    <xf numFmtId="0" fontId="43" fillId="2" borderId="27" xfId="0" applyFont="1" applyFill="1" applyBorder="1" applyAlignment="1">
      <alignment horizontal="left"/>
    </xf>
    <xf numFmtId="164" fontId="46" fillId="0" borderId="23" xfId="0" applyNumberFormat="1" applyFont="1" applyBorder="1" applyAlignment="1">
      <alignment horizontal="center" wrapText="1"/>
    </xf>
    <xf numFmtId="164" fontId="46" fillId="0" borderId="22" xfId="0" applyNumberFormat="1" applyFont="1" applyBorder="1" applyAlignment="1">
      <alignment horizontal="center" wrapText="1"/>
    </xf>
    <xf numFmtId="49" fontId="46" fillId="3" borderId="17" xfId="0" applyNumberFormat="1" applyFont="1" applyFill="1" applyBorder="1" applyAlignment="1">
      <alignment horizontal="center" vertical="top" wrapText="1"/>
    </xf>
    <xf numFmtId="49" fontId="46" fillId="3" borderId="2" xfId="0" applyNumberFormat="1" applyFont="1" applyFill="1" applyBorder="1" applyAlignment="1">
      <alignment horizontal="center" vertical="top" wrapText="1"/>
    </xf>
    <xf numFmtId="49" fontId="46" fillId="3" borderId="18" xfId="0" applyNumberFormat="1" applyFont="1" applyFill="1" applyBorder="1" applyAlignment="1">
      <alignment horizontal="center" vertical="top"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center"/>
    </xf>
    <xf numFmtId="0" fontId="45" fillId="2" borderId="20" xfId="0" applyFont="1" applyFill="1" applyBorder="1" applyAlignment="1">
      <alignment horizontal="left" vertical="top" wrapText="1"/>
    </xf>
    <xf numFmtId="0" fontId="45" fillId="2" borderId="21" xfId="0" applyFont="1" applyFill="1" applyBorder="1" applyAlignment="1">
      <alignment horizontal="left" vertical="top" wrapText="1"/>
    </xf>
    <xf numFmtId="0" fontId="45" fillId="2" borderId="22" xfId="0" applyFont="1" applyFill="1" applyBorder="1" applyAlignment="1">
      <alignment horizontal="left" vertical="top" wrapText="1"/>
    </xf>
    <xf numFmtId="0" fontId="45" fillId="2" borderId="24" xfId="0" applyFont="1" applyFill="1" applyBorder="1" applyAlignment="1">
      <alignment horizontal="left" vertical="top" wrapText="1"/>
    </xf>
  </cellXfs>
  <cellStyles count="209">
    <cellStyle name="20% - Accent1 2" xfId="2" xr:uid="{6C589AA6-4F59-4B4C-8E4B-FD40A0FE54A0}"/>
    <cellStyle name="20% - Accent2 2" xfId="3" xr:uid="{C744A630-3E54-4D6B-9778-BDB83855EF6C}"/>
    <cellStyle name="20% - Accent3 2" xfId="4" xr:uid="{3B7FF6B2-A6B3-4B08-B118-5A7FEB2270CD}"/>
    <cellStyle name="20% - Accent4 2" xfId="5" xr:uid="{00DA62C6-674B-441E-9225-D546E421A4DD}"/>
    <cellStyle name="20% - Accent5 2" xfId="6" xr:uid="{BC90251A-FA0B-42BB-A450-CB6040B16DDE}"/>
    <cellStyle name="20% - Accent6 2" xfId="7" xr:uid="{3CEEE669-AA98-4E4B-AAB0-51A0BDFB5ED9}"/>
    <cellStyle name="40% - Accent1 2" xfId="8" xr:uid="{B82B6901-A4EA-4F8C-9853-DE70ABFBF639}"/>
    <cellStyle name="40% - Accent2 2" xfId="9" xr:uid="{07625FD6-09C8-4B59-8B49-73F898DEC1A1}"/>
    <cellStyle name="40% - Accent3 2" xfId="10" xr:uid="{19B55C64-473E-4774-8898-CFFCA4A7CB18}"/>
    <cellStyle name="40% - Accent4 2" xfId="11" xr:uid="{E8188716-DB92-4FC9-A281-56E3F6D04533}"/>
    <cellStyle name="40% - Accent5 2" xfId="12" xr:uid="{BE5428F3-6DF3-4F78-8FD1-584129A214B8}"/>
    <cellStyle name="40% - Accent6 2" xfId="13" xr:uid="{BB74DCBD-0C34-4B17-98B8-8C177908D42E}"/>
    <cellStyle name="60% - Accent1 2" xfId="14" xr:uid="{6887D2FB-8FAC-453C-9552-C255DA8D2EE4}"/>
    <cellStyle name="60% - Accent2 2" xfId="15" xr:uid="{359CB2AC-EC54-46EA-9C49-9475CDD5CC0A}"/>
    <cellStyle name="60% - Accent3 2" xfId="16" xr:uid="{79592531-FEC3-4207-8839-10539A5E49D6}"/>
    <cellStyle name="60% - Accent4 2" xfId="17" xr:uid="{8925402A-15C4-4C41-82E9-496F5DD842B6}"/>
    <cellStyle name="60% - Accent5 2" xfId="18" xr:uid="{6691E2B1-10F5-4E89-A1D3-8EB38E458388}"/>
    <cellStyle name="60% - Accent6 2" xfId="19" xr:uid="{2CF74897-309F-4B82-B323-0174927F261F}"/>
    <cellStyle name="Accent1 2" xfId="20" xr:uid="{2229211C-5E0E-4DD3-9A97-951F29CFA303}"/>
    <cellStyle name="Accent2 2" xfId="21" xr:uid="{F26929F0-DBC4-42AE-8CF5-52DF41618AA1}"/>
    <cellStyle name="Accent3 2" xfId="22" xr:uid="{6925EED3-105E-46D3-8F3E-8E00CBBDA813}"/>
    <cellStyle name="Accent4 2" xfId="23" xr:uid="{541DB330-A0E1-448D-A1DD-AEC9E12BF276}"/>
    <cellStyle name="Accent5 2" xfId="24" xr:uid="{731AA1AA-4A67-4771-99C2-9E29A328B73B}"/>
    <cellStyle name="Accent6 2" xfId="25" xr:uid="{7046971F-6649-48CC-9B07-2888E3CEF398}"/>
    <cellStyle name="Bad 2" xfId="26" xr:uid="{64A15A03-B0E5-4F78-BC63-D0D7EEFD2F61}"/>
    <cellStyle name="Bilješka 2" xfId="27" xr:uid="{17ED75F6-6379-4181-9F44-BAF8D5B2EF0B}"/>
    <cellStyle name="Calculation 2" xfId="28" xr:uid="{DB7E9887-9E53-4767-9D2D-31A6606FE456}"/>
    <cellStyle name="Check Cell 2" xfId="29" xr:uid="{3296D923-C730-47BB-8B65-5A96E92062C3}"/>
    <cellStyle name="Comma 10" xfId="30" xr:uid="{DE020547-5D78-4393-B1A0-850075F46741}"/>
    <cellStyle name="Comma 11" xfId="31" xr:uid="{6E3F0525-2507-4BF0-B25C-99EC35BA41DB}"/>
    <cellStyle name="Comma 12" xfId="32" xr:uid="{E0453234-3CFA-4363-B17A-1762C4A41CDF}"/>
    <cellStyle name="Comma 2" xfId="33" xr:uid="{285C4E68-59EC-488B-9C07-6BC68767B30E}"/>
    <cellStyle name="Comma 2 2" xfId="34" xr:uid="{D2FE2538-CB69-49E9-A487-BA501B2C22FE}"/>
    <cellStyle name="Comma 2 2 2" xfId="35" xr:uid="{4D221396-59EE-4A2E-8896-87FFF3E0EB29}"/>
    <cellStyle name="Comma 2 3" xfId="36" xr:uid="{6D6A313A-D8F0-44E2-8BA0-9EE5B1BC3A51}"/>
    <cellStyle name="Comma 2 3 2" xfId="37" xr:uid="{6CA901B6-08A6-4CF9-82E5-5D8FB47C7AA8}"/>
    <cellStyle name="Comma 2 4" xfId="38" xr:uid="{1AFED3E7-914C-4613-A358-7C7289BD3ED9}"/>
    <cellStyle name="Comma 2 5" xfId="190" xr:uid="{99208396-FD85-46F1-BEA6-C8B496AB740D}"/>
    <cellStyle name="Comma 3" xfId="39" xr:uid="{D1939088-5406-41F6-8D23-2230B9D64432}"/>
    <cellStyle name="Comma 3 2" xfId="40" xr:uid="{2065F7DF-10AE-41E8-89C9-66333F90EC51}"/>
    <cellStyle name="Comma 3 2 2" xfId="41" xr:uid="{49F34C47-A5A1-4A0D-868B-3D30CCDBE4E7}"/>
    <cellStyle name="Comma 3 2 3" xfId="42" xr:uid="{5BF68193-B6C8-4E4C-B861-D75036788C21}"/>
    <cellStyle name="Comma 3 3" xfId="43" xr:uid="{B54AA1DE-D18D-4D20-B989-2B3493A3EF43}"/>
    <cellStyle name="Comma 3 3 2" xfId="44" xr:uid="{C3535D1C-6577-4F54-8C1F-433E145EA2B9}"/>
    <cellStyle name="Comma 3 3 3" xfId="45" xr:uid="{F8C62A02-FF5E-4904-B09D-231E092DE3D0}"/>
    <cellStyle name="Comma 3 4" xfId="46" xr:uid="{FF8BEE9E-C7A1-4ED3-872B-490AC8AC4346}"/>
    <cellStyle name="Comma 3 4 2" xfId="47" xr:uid="{09456EF9-FCA5-4F2A-A097-2F8401A2C077}"/>
    <cellStyle name="Comma 3 4 2 2" xfId="48" xr:uid="{A8F2CBBC-CC25-4F65-A8C6-1B4D09B5A129}"/>
    <cellStyle name="Comma 3 4 2 3" xfId="49" xr:uid="{12DCEB4B-B599-4A4F-A9DB-85152F36D913}"/>
    <cellStyle name="Comma 3 4 3" xfId="50" xr:uid="{89E6456C-B40A-45AD-9F89-1CBBFCC06343}"/>
    <cellStyle name="Comma 3 4 4" xfId="51" xr:uid="{82956092-306E-4A5F-8604-A1BBA0E08F89}"/>
    <cellStyle name="Comma 3 5" xfId="52" xr:uid="{935D7B01-D55B-4E1E-AF50-F91778BA46A9}"/>
    <cellStyle name="Comma 3 6" xfId="53" xr:uid="{6C2AE0F9-44F9-48A0-AC35-D1E7B2C5B77A}"/>
    <cellStyle name="Comma 3 7" xfId="160" xr:uid="{70FC5B68-C43F-4FF1-B5F0-5A5DC82AFE84}"/>
    <cellStyle name="Comma 4" xfId="54" xr:uid="{BA1F1693-642A-4E03-BF4B-43068AEED4F6}"/>
    <cellStyle name="Comma 4 2" xfId="55" xr:uid="{D2B6F4CE-75E9-461A-933E-F49493A337BD}"/>
    <cellStyle name="Comma 4 2 2" xfId="56" xr:uid="{A0274AA4-E80B-4CB4-9295-407A5E2A7E9A}"/>
    <cellStyle name="Comma 4 3" xfId="57" xr:uid="{CA4E553C-D2F1-41DA-AFFC-AC674A4B7BAA}"/>
    <cellStyle name="Comma 5" xfId="58" xr:uid="{C4B9AE35-7F18-444B-9029-AA6B14B533F7}"/>
    <cellStyle name="Comma 5 2" xfId="59" xr:uid="{F324D00E-CB99-4B6E-B068-EC0988368010}"/>
    <cellStyle name="Comma 5 2 2" xfId="60" xr:uid="{74C989CA-D309-4622-8999-EEF871700D48}"/>
    <cellStyle name="Comma 5 2 3" xfId="61" xr:uid="{86F9FDE8-2C05-4722-B990-6EA964BA4243}"/>
    <cellStyle name="Comma 5 3" xfId="62" xr:uid="{32274194-F472-4711-85B0-293E05350FDE}"/>
    <cellStyle name="Comma 5 4" xfId="63" xr:uid="{B67D1750-AD19-44E4-9433-C01B1CE58B22}"/>
    <cellStyle name="Comma 6" xfId="64" xr:uid="{9C300B2D-5D71-4091-A615-9CF5F18AE956}"/>
    <cellStyle name="Comma 6 2" xfId="65" xr:uid="{AF8D4FC0-7D84-4A72-88E0-25B7087D98EC}"/>
    <cellStyle name="Comma 6 3" xfId="66" xr:uid="{73220B25-0A9D-4FF6-A337-30CEA66E6736}"/>
    <cellStyle name="Comma 7" xfId="67" xr:uid="{89C6C386-E840-4254-8725-C858A6EC43CE}"/>
    <cellStyle name="Comma 8" xfId="68" xr:uid="{F7EBE630-21FB-4EAC-BD5B-7EC618E92695}"/>
    <cellStyle name="Comma 9" xfId="69" xr:uid="{E002617D-56F8-449D-86DA-AEC0BB92448B}"/>
    <cellStyle name="Comma 9 2" xfId="70" xr:uid="{5009F6D1-E62E-47DE-8A64-FC9C368DDF6A}"/>
    <cellStyle name="Comma_H.KORALJ  i RUBIN - Tender troškovnik za sobe Ver 01. -24.11.05" xfId="161" xr:uid="{2AA8E50D-B0BC-402E-87F8-06963FD0610E}"/>
    <cellStyle name="Currency 2" xfId="71" xr:uid="{60AFFEFE-1428-4807-B69B-47EE75100F4B}"/>
    <cellStyle name="Currency 2 2" xfId="72" xr:uid="{42ABF142-AF53-479B-B961-C2FBB9F85350}"/>
    <cellStyle name="Currency 3" xfId="73" xr:uid="{16AAAEB6-D66F-4B5E-8151-FACCC8584E86}"/>
    <cellStyle name="Currency 3 2" xfId="74" xr:uid="{966CF6C6-C259-4D24-AB6D-2C88319D4C18}"/>
    <cellStyle name="Currency 4 2" xfId="75" xr:uid="{3B6A4B0E-E94E-4EC7-8224-26E0100FA9FF}"/>
    <cellStyle name="Currency 5 2" xfId="76" xr:uid="{96F5F541-27EA-44B4-98DE-8B173C003F10}"/>
    <cellStyle name="Currency 8" xfId="77" xr:uid="{991EC5A1-4219-447A-A94C-BC07E4DC92DC}"/>
    <cellStyle name="Currency 9" xfId="78" xr:uid="{4F732A7E-0747-4885-A5ED-79E704C3B1BC}"/>
    <cellStyle name="Dobro 2" xfId="79" xr:uid="{29EEE524-88DA-47CA-879D-542E99B22555}"/>
    <cellStyle name="Explanatory Text 2" xfId="80" xr:uid="{C7945125-1CE2-4270-B725-4EDFBB9496B8}"/>
    <cellStyle name="Good 2" xfId="81" xr:uid="{85AA5D9F-EB2A-4959-AB0E-7E4F58BD70A4}"/>
    <cellStyle name="Heading 1 2" xfId="82" xr:uid="{BC41E61D-1384-4AE4-912F-FD8FB4E41DF1}"/>
    <cellStyle name="Heading 2 2" xfId="83" xr:uid="{DCBB2747-8A9A-4931-90E6-69AC123F720E}"/>
    <cellStyle name="Heading 3 2" xfId="84" xr:uid="{5A8F123A-DB49-4DC1-BBCE-ADE1BCBFA031}"/>
    <cellStyle name="Heading 4 2" xfId="85" xr:uid="{DCFF6D33-5019-425D-9D2C-FBE7C4D27518}"/>
    <cellStyle name="Heading1 1" xfId="86" xr:uid="{8601A559-8EFC-4972-AD70-FE7DB78DC515}"/>
    <cellStyle name="Hyperlink 2" xfId="87" xr:uid="{DC196F9C-F030-4A87-98A7-513EC33D3FF0}"/>
    <cellStyle name="Hyperlink 2 2" xfId="88" xr:uid="{87B27321-0B52-4636-87AE-C55D969CF923}"/>
    <cellStyle name="Hyperlink 2 3" xfId="89" xr:uid="{B4FC03C1-CA15-48C3-A158-7F8B4A8B875A}"/>
    <cellStyle name="Hyperlink 3" xfId="90" xr:uid="{E5094AAF-CABB-4257-8328-9D28C51A74A9}"/>
    <cellStyle name="Input 2" xfId="91" xr:uid="{92D49BD0-93F3-40A7-A1C8-14A593086CBC}"/>
    <cellStyle name="Izlaz 2" xfId="92" xr:uid="{4579DA6A-185F-4697-A373-0CD6EB60B894}"/>
    <cellStyle name="kolicina" xfId="162" xr:uid="{35F428D6-C32B-44D7-BF60-2D4BF2879E0A}"/>
    <cellStyle name="kolona A" xfId="93" xr:uid="{5D1B1651-87DB-4975-9ACB-FA510CEBA8A8}"/>
    <cellStyle name="kolona B" xfId="94" xr:uid="{EB3512B4-84E2-46E2-8E01-522FF375E9F4}"/>
    <cellStyle name="kolona C" xfId="95" xr:uid="{53D2FFA3-1084-4FE8-AFA5-25C84AB42E16}"/>
    <cellStyle name="kolona E" xfId="96" xr:uid="{ECD531EE-04D7-4E02-A69D-C673A7542C06}"/>
    <cellStyle name="kolona F" xfId="97" xr:uid="{D69D0713-30D4-4433-B5F9-A81A3D96BF3B}"/>
    <cellStyle name="kolona G" xfId="98" xr:uid="{31E218FD-3DCE-4FA1-ACBC-21F967AAEC83}"/>
    <cellStyle name="kolona H" xfId="99" xr:uid="{0A6FD813-F6CA-42CC-B36C-D56DA8739ABE}"/>
    <cellStyle name="komadi" xfId="100" xr:uid="{566305F3-09E5-43ED-819C-C40129856F60}"/>
    <cellStyle name="Linked Cell 2" xfId="101" xr:uid="{26283A42-1472-4A0E-8882-FD7F47BB7A53}"/>
    <cellStyle name="nabrajanje" xfId="102" xr:uid="{69FD7944-EBCC-4E9E-9583-3866669B536B}"/>
    <cellStyle name="napomene" xfId="103" xr:uid="{00F85163-96D1-434E-9BAF-26C858024BF5}"/>
    <cellStyle name="Naslov 5" xfId="104" xr:uid="{66B3AF59-56BF-44AA-B941-478692D3C12B}"/>
    <cellStyle name="Neutral 2" xfId="105" xr:uid="{3BFCBD08-2C6F-4148-8C6F-70E6D6A3BA3D}"/>
    <cellStyle name="Normal 10" xfId="106" xr:uid="{36289AAA-B4AF-470D-9EB7-5CE4581A8BF4}"/>
    <cellStyle name="Normal 10 2" xfId="200" xr:uid="{AF6DB3D9-4908-49BC-A906-3AAE6594A7BF}"/>
    <cellStyle name="Normal 10 2 2" xfId="205" xr:uid="{69259675-B366-458C-8F2A-7034718159C8}"/>
    <cellStyle name="Normal 10 3" xfId="189" xr:uid="{B273B82A-0D24-4872-B478-9BA8DB3E2548}"/>
    <cellStyle name="Normal 11" xfId="107" xr:uid="{991BDB5B-1AE3-47EA-906D-BE5A450C7094}"/>
    <cellStyle name="Normal 11 2" xfId="191" xr:uid="{65574369-2165-45CA-BD27-6787C6CF0609}"/>
    <cellStyle name="Normal 12" xfId="108" xr:uid="{55ADB65B-F355-41AC-A75D-B2DA5ACFAD26}"/>
    <cellStyle name="Normal 13" xfId="188" xr:uid="{82B6B603-056C-48A3-BFFB-18A328F5FC93}"/>
    <cellStyle name="Normal 14" xfId="109" xr:uid="{68B89AE1-23FA-4F27-9CE3-CD1FB881E194}"/>
    <cellStyle name="Normal 14 2" xfId="187" xr:uid="{AFC5A42E-F174-4F8B-AE0B-10DCC04A87B4}"/>
    <cellStyle name="Normal 2" xfId="110" xr:uid="{6AA814C7-AC72-40C3-BEF9-05D015269F7E}"/>
    <cellStyle name="Normal 2 10" xfId="167" xr:uid="{72BBE4B2-865D-40BB-9AAD-7499ED9E4738}"/>
    <cellStyle name="Normal 2 2" xfId="111" xr:uid="{F9988E56-2F49-4B5C-A48A-119B5492A10A}"/>
    <cellStyle name="Normal 2 2 2" xfId="112" xr:uid="{6B45E099-59DE-4AFC-A2C3-21D9A1EF0EF5}"/>
    <cellStyle name="Normal 2 2 2 2" xfId="192" xr:uid="{1478385B-6386-49C4-AFB0-391928C00BE6}"/>
    <cellStyle name="Normal 2 2 3" xfId="113" xr:uid="{3A87F144-7426-4675-84BB-7DA18D9E82CA}"/>
    <cellStyle name="Normal 2 20" xfId="114" xr:uid="{3BE7201C-D889-42B6-8566-5D81F7BFADB6}"/>
    <cellStyle name="Normal 2 3" xfId="115" xr:uid="{360DB2C3-8077-42B6-8078-6C440F7166B8}"/>
    <cellStyle name="Normal 2 3 2" xfId="116" xr:uid="{3CF4AB83-AA37-45F5-B7E0-8C9400F399B2}"/>
    <cellStyle name="Normal 2 4" xfId="117" xr:uid="{1EE36140-C5F8-4AB8-853B-8CE6ABA7D058}"/>
    <cellStyle name="Normal 2 5" xfId="195" xr:uid="{35388D3D-B9AB-4AC0-9666-58A814F632CC}"/>
    <cellStyle name="Normal 25" xfId="199" xr:uid="{0D5724C2-63C5-4716-B04C-5BC7EB0528F2}"/>
    <cellStyle name="Normal 3" xfId="118" xr:uid="{99612B26-4A93-4CFB-A7EA-D4E51609BED3}"/>
    <cellStyle name="Normal 3 2" xfId="119" xr:uid="{12DD4E3B-A78B-4B33-9942-2F89075DEEC0}"/>
    <cellStyle name="Normal 3 2 2" xfId="120" xr:uid="{90F80DCD-267B-4A6B-AD99-838A047D1748}"/>
    <cellStyle name="Normal 3 3" xfId="121" xr:uid="{686A3CA4-320D-470D-955E-21B97CF82F23}"/>
    <cellStyle name="Normal 3 3 2" xfId="122" xr:uid="{F3B6C642-B184-4702-8BC2-D7FD25AB77EB}"/>
    <cellStyle name="Normal 3 4" xfId="123" xr:uid="{7393A3A6-4538-4EDC-A748-33D60844EE2B}"/>
    <cellStyle name="Normal 3 4 2" xfId="124" xr:uid="{297A59E3-3DDB-4C6D-A387-E9940019DB0D}"/>
    <cellStyle name="Normal 3 5" xfId="193" xr:uid="{83619A41-08BE-473F-A33D-B5424DBFA34F}"/>
    <cellStyle name="Normal 3 6" xfId="208" xr:uid="{54FE70A1-2AC9-463E-B6AE-C4C7CDCB02C1}"/>
    <cellStyle name="Normal 30" xfId="194" xr:uid="{C894C222-F1BB-4343-90D2-27258F06C8D1}"/>
    <cellStyle name="Normal 31" xfId="186" xr:uid="{07184070-CB1D-40EF-BECB-F59A7718B96A}"/>
    <cellStyle name="Normal 34" xfId="185" xr:uid="{DA4E98AE-44EB-45DE-BE88-5F7E8142A0BA}"/>
    <cellStyle name="Normal 36" xfId="184" xr:uid="{836439B8-9373-4153-85DA-859EDD9C233D}"/>
    <cellStyle name="Normal 38" xfId="183" xr:uid="{D53CEE82-6A39-46EF-97DB-D7A8D1B65760}"/>
    <cellStyle name="Normal 4" xfId="125" xr:uid="{BD2CD68A-E9FB-4AF9-ACE5-E4C25F3A3D58}"/>
    <cellStyle name="Normal 4 2" xfId="126" xr:uid="{9631C6F4-5164-4722-95F1-F11D4CA97375}"/>
    <cellStyle name="Normal 4 2 2" xfId="181" xr:uid="{82B6A874-689F-4018-8A2A-DEE61AD73841}"/>
    <cellStyle name="Normal 4 3" xfId="127" xr:uid="{427EEE07-71C2-443F-AE0B-3E2077A6DA89}"/>
    <cellStyle name="Normal 4 4" xfId="182" xr:uid="{7E8E89CA-3AFF-43BE-B5B6-6290F244225D}"/>
    <cellStyle name="Normal 45" xfId="180" xr:uid="{AC4A5224-4ABC-442D-A714-1F1A8286AB13}"/>
    <cellStyle name="Normal 5" xfId="128" xr:uid="{087E6839-ECF9-4443-8D5A-8B6B2C52950F}"/>
    <cellStyle name="Normal 5 2" xfId="129" xr:uid="{EC39F716-EA18-4BCF-8E33-0EC75B31E6BE}"/>
    <cellStyle name="Normal 5 3" xfId="130" xr:uid="{C1AFDCAB-2550-4A3C-8271-0E85103A1A5A}"/>
    <cellStyle name="Normal 5 4" xfId="131" xr:uid="{B8CD893C-5DFE-4E6F-A511-7145BEF658F9}"/>
    <cellStyle name="Normal 5 5" xfId="179" xr:uid="{9C3C1D85-1951-4449-BF5A-494D9FEB4E4C}"/>
    <cellStyle name="Normal 58 2" xfId="178" xr:uid="{19EED183-4414-43AF-864D-A8B3B57A31A5}"/>
    <cellStyle name="Normal 6" xfId="132" xr:uid="{012FC8B9-7C76-418E-8777-6E9E1C9A75F2}"/>
    <cellStyle name="Normal 6 2" xfId="133" xr:uid="{12BFCB95-4291-4E11-8F8A-05CB9AA8048D}"/>
    <cellStyle name="Normal 6 2 2" xfId="176" xr:uid="{5A4D5132-4AAD-4468-9698-EF2DFF20247B}"/>
    <cellStyle name="Normal 6 3" xfId="134" xr:uid="{CB983EFC-11E3-4322-B0D4-68D5A49DCA81}"/>
    <cellStyle name="Normal 6 4" xfId="135" xr:uid="{42694AF4-9EB1-4418-AAF3-EC5D5B567CE8}"/>
    <cellStyle name="Normal 6 5" xfId="177" xr:uid="{7B11A855-9932-4DBB-AEFD-8829D075DC7F}"/>
    <cellStyle name="Normal 7" xfId="136" xr:uid="{EA53BCD6-956F-4DA1-BA6F-D389514235F1}"/>
    <cellStyle name="Normal 7 2" xfId="175" xr:uid="{046C7221-6751-413B-A5CC-FF8840004D9E}"/>
    <cellStyle name="Normal 7 2 2" xfId="137" xr:uid="{2FED03D4-803A-4EFB-9977-2CBFAF139742}"/>
    <cellStyle name="Normal 8" xfId="138" xr:uid="{8D8092B8-4B15-4F6B-94D7-C4664645017D}"/>
    <cellStyle name="Normal 8 2" xfId="174" xr:uid="{1E130968-D65D-4CE4-BD78-C480A8DB77D6}"/>
    <cellStyle name="Normal 9" xfId="139" xr:uid="{B45333D9-218D-4138-B1AC-DF6DA5C344B8}"/>
    <cellStyle name="Normal 9 2" xfId="173" xr:uid="{C0C26959-893E-42E4-9527-B1606CFFA58A}"/>
    <cellStyle name="Normal_04PLAKIR_trosk_VK_REV_01" xfId="172" xr:uid="{BB66BA0D-FB71-47CD-B810-0CDAED4DB2DC}"/>
    <cellStyle name="Normal_tros_TPKC_Dubrava_29_11_05 2" xfId="202" xr:uid="{8D3BA03C-48E8-41F8-B24F-AAF8BF3B6947}"/>
    <cellStyle name="Normal_troskovnik_stroj_TTN 2" xfId="206" xr:uid="{A52C1F22-6CDB-4063-BCBD-2011D6293467}"/>
    <cellStyle name="Normal_Troškovnik  Duplex prazan 300508 2" xfId="204" xr:uid="{F914B051-8D10-4035-87EC-154F391CAE82}"/>
    <cellStyle name="Normal_TROŠKOVNIK - KAM - ŽUTO" xfId="207" xr:uid="{99C84CC3-D885-46FA-A40D-F5C989BAC3BD}"/>
    <cellStyle name="Normal3" xfId="140" xr:uid="{B8EB8EA8-8CB1-4BE4-9E3E-ADDDAEEF4AB2}"/>
    <cellStyle name="Normalno" xfId="0" builtinId="0"/>
    <cellStyle name="Normalno 2" xfId="141" xr:uid="{44FEAC8C-FBB5-427C-A432-A57DF48C2E95}"/>
    <cellStyle name="Normalno 2 2" xfId="142" xr:uid="{7F9EFE50-C34D-4CF3-85FA-1ABBF83BD649}"/>
    <cellStyle name="Normalno 3" xfId="143" xr:uid="{687DB46F-8EA0-4A9A-AF26-2594B5F010D4}"/>
    <cellStyle name="Normalno 3 2" xfId="163" xr:uid="{138AA2C5-B35A-4F1C-9C27-98DAAE331124}"/>
    <cellStyle name="Normalno 4" xfId="144" xr:uid="{47CF7400-0204-4EF4-9B90-722C9C1634E3}"/>
    <cellStyle name="Normalno 4 2" xfId="165" xr:uid="{FDA428E8-CFF0-4911-A5FE-72390CBB3DA7}"/>
    <cellStyle name="Normalno 4 3" xfId="171" xr:uid="{CE8603D4-B62D-40DC-A5EB-2961E72D87A3}"/>
    <cellStyle name="Normalno 5" xfId="164" xr:uid="{4BAE9B64-104E-4043-8360-34AA7289188C}"/>
    <cellStyle name="Normalno 6" xfId="1" xr:uid="{40C45B23-5886-4089-AFEF-41BF34C13062}"/>
    <cellStyle name="Normalno 7" xfId="145" xr:uid="{E537B703-F5E4-44A0-AE3D-EB99B9EC678F}"/>
    <cellStyle name="Note 2" xfId="146" xr:uid="{A752B78F-98F7-474B-BFAE-5F8240A62751}"/>
    <cellStyle name="Obično 2" xfId="196" xr:uid="{059EBB69-CC84-4963-93B8-74B64E55EB72}"/>
    <cellStyle name="Obično 2 2" xfId="203" xr:uid="{833DD947-FBB5-49E3-8B13-9A6AC31DC070}"/>
    <cellStyle name="Output 2" xfId="147" xr:uid="{A4ACCF38-C2A0-423B-9987-D7778153A72A}"/>
    <cellStyle name="redni brojevi" xfId="148" xr:uid="{7E924D17-84E8-43E7-947A-C53007C868FF}"/>
    <cellStyle name="Standard 2" xfId="168" xr:uid="{81802049-AB8D-4DA0-B695-A8DAF3130C2E}"/>
    <cellStyle name="Standard_Tabelle1" xfId="149" xr:uid="{666DA2C8-8E84-449D-A3E8-D5690738A9B1}"/>
    <cellStyle name="Stil 1" xfId="150" xr:uid="{2F710B53-ACBD-4310-B563-FF94C6A3C939}"/>
    <cellStyle name="Style 1" xfId="151" xr:uid="{94AA887A-1F23-4703-BA7D-BA36A32A9D9C}"/>
    <cellStyle name="Style 1 2" xfId="166" xr:uid="{9932B73F-B3CA-4360-A118-448851247CDF}"/>
    <cellStyle name="TableStyleLight1" xfId="152" xr:uid="{DCDDE00B-C6C6-4A69-B5D2-7D71A321F5C9}"/>
    <cellStyle name="Tekst objašnjenja 2" xfId="170" xr:uid="{D67A3E2A-83B4-4BD8-97F8-5C83EB5F2094}"/>
    <cellStyle name="Tekst upozorenja 2" xfId="153" xr:uid="{A48F3547-B78C-4E1E-B8BE-BDB4B9088401}"/>
    <cellStyle name="Title 2" xfId="154" xr:uid="{E31F40C9-BB11-432F-BAF5-CD14AECFEA31}"/>
    <cellStyle name="Total 2" xfId="155" xr:uid="{77C23AD8-4733-48BB-AA3A-456053543691}"/>
    <cellStyle name="ukupno" xfId="156" xr:uid="{9D074190-5CD7-4850-8E61-BED7071B3E73}"/>
    <cellStyle name="ukupno iznos" xfId="169" xr:uid="{5BD8A0E2-968E-4F62-8508-EE7A3B71F6F3}"/>
    <cellStyle name="Valuta 2" xfId="157" xr:uid="{9116B923-3E95-4B93-9C6D-C26CDE74EFAE}"/>
    <cellStyle name="Valuta 3" xfId="197" xr:uid="{4D6AB5B8-2855-4450-B621-76902EBAEC97}"/>
    <cellStyle name="Valuta 4" xfId="159" xr:uid="{E23E1487-6F6C-438B-BCE2-BEAC23831DB9}"/>
    <cellStyle name="Warning Text 2" xfId="158" xr:uid="{43888F05-6625-4688-BE10-BB10DF115B5B}"/>
    <cellStyle name="Zarez 2" xfId="198" xr:uid="{03B6A259-39E0-4872-B204-BD8692313BBF}"/>
    <cellStyle name="Zarez 3" xfId="201" xr:uid="{ACB08038-9BB4-4813-BF0D-2BB2603C40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7"/>
  <sheetViews>
    <sheetView tabSelected="1" zoomScaleNormal="100" workbookViewId="0">
      <selection activeCell="A3" sqref="A3:F3"/>
    </sheetView>
  </sheetViews>
  <sheetFormatPr defaultColWidth="9.140625" defaultRowHeight="15" outlineLevelRow="1"/>
  <cols>
    <col min="1" max="1" width="7.28515625" style="1" customWidth="1"/>
    <col min="2" max="2" width="42" style="1" customWidth="1"/>
    <col min="3" max="3" width="9" style="1" customWidth="1"/>
    <col min="4" max="4" width="10.85546875" style="1" customWidth="1"/>
    <col min="5" max="5" width="13" style="1" customWidth="1"/>
    <col min="6" max="6" width="18.42578125" style="1" customWidth="1"/>
    <col min="7" max="16384" width="9.140625" style="1"/>
  </cols>
  <sheetData>
    <row r="1" spans="1:6">
      <c r="A1" s="27"/>
      <c r="B1" s="27"/>
      <c r="C1" s="27"/>
      <c r="D1" s="27"/>
      <c r="E1" s="27"/>
      <c r="F1" s="28" t="s">
        <v>101</v>
      </c>
    </row>
    <row r="2" spans="1:6" ht="18.75">
      <c r="A2" s="27"/>
      <c r="B2" s="29" t="s">
        <v>62</v>
      </c>
      <c r="C2" s="27"/>
      <c r="D2" s="27"/>
      <c r="E2" s="27"/>
      <c r="F2" s="27"/>
    </row>
    <row r="3" spans="1:6" ht="36.75" customHeight="1">
      <c r="A3" s="97" t="s">
        <v>63</v>
      </c>
      <c r="B3" s="98"/>
      <c r="C3" s="98"/>
      <c r="D3" s="98"/>
      <c r="E3" s="98"/>
      <c r="F3" s="98"/>
    </row>
    <row r="4" spans="1:6" ht="15" customHeight="1">
      <c r="A4" s="99" t="s">
        <v>5</v>
      </c>
      <c r="B4" s="100"/>
      <c r="C4" s="100"/>
      <c r="D4" s="100"/>
      <c r="E4" s="100"/>
      <c r="F4" s="101"/>
    </row>
    <row r="5" spans="1:6">
      <c r="A5" s="30"/>
      <c r="B5" s="31"/>
      <c r="C5" s="32"/>
      <c r="D5" s="33"/>
      <c r="E5" s="34"/>
      <c r="F5" s="35"/>
    </row>
    <row r="6" spans="1:6" ht="135" customHeight="1">
      <c r="A6" s="30"/>
      <c r="B6" s="36" t="s">
        <v>90</v>
      </c>
      <c r="C6" s="32"/>
      <c r="D6" s="33"/>
      <c r="E6" s="34"/>
      <c r="F6" s="35"/>
    </row>
    <row r="7" spans="1:6">
      <c r="A7" s="30"/>
      <c r="B7" s="31"/>
      <c r="C7" s="32"/>
      <c r="D7" s="33"/>
      <c r="E7" s="34"/>
      <c r="F7" s="35"/>
    </row>
    <row r="8" spans="1:6" ht="25.5">
      <c r="A8" s="30"/>
      <c r="B8" s="36" t="s">
        <v>64</v>
      </c>
      <c r="C8" s="32"/>
      <c r="D8" s="33"/>
      <c r="E8" s="34"/>
      <c r="F8" s="35"/>
    </row>
    <row r="9" spans="1:6">
      <c r="A9" s="30"/>
      <c r="B9" s="31"/>
      <c r="C9" s="32"/>
      <c r="D9" s="33"/>
      <c r="E9" s="92"/>
      <c r="F9" s="93"/>
    </row>
    <row r="10" spans="1:6" ht="59.85" customHeight="1">
      <c r="A10" s="30"/>
      <c r="B10" s="36" t="s">
        <v>65</v>
      </c>
      <c r="C10" s="32"/>
      <c r="D10" s="33"/>
      <c r="E10" s="34"/>
      <c r="F10" s="35"/>
    </row>
    <row r="11" spans="1:6" ht="282.60000000000002" customHeight="1">
      <c r="A11" s="30"/>
      <c r="B11" s="31" t="s">
        <v>83</v>
      </c>
      <c r="C11" s="32"/>
      <c r="D11" s="33"/>
      <c r="E11" s="34"/>
      <c r="F11" s="35"/>
    </row>
    <row r="12" spans="1:6" ht="234.4" customHeight="1">
      <c r="A12" s="30"/>
      <c r="B12" s="37" t="s">
        <v>84</v>
      </c>
      <c r="C12" s="32"/>
      <c r="D12" s="33"/>
      <c r="E12" s="34"/>
      <c r="F12" s="35"/>
    </row>
    <row r="13" spans="1:6" ht="171.75" customHeight="1">
      <c r="A13" s="30"/>
      <c r="B13" s="31" t="s">
        <v>69</v>
      </c>
      <c r="C13" s="32"/>
      <c r="D13" s="33"/>
      <c r="E13" s="34"/>
      <c r="F13" s="35"/>
    </row>
    <row r="14" spans="1:6" ht="26.25" thickBot="1">
      <c r="A14" s="30"/>
      <c r="B14" s="31" t="s">
        <v>6</v>
      </c>
      <c r="C14" s="32"/>
      <c r="D14" s="33"/>
      <c r="E14" s="34"/>
      <c r="F14" s="35"/>
    </row>
    <row r="15" spans="1:6" ht="25.5">
      <c r="A15" s="38" t="s">
        <v>0</v>
      </c>
      <c r="B15" s="39" t="s">
        <v>1</v>
      </c>
      <c r="C15" s="39" t="s">
        <v>2</v>
      </c>
      <c r="D15" s="39" t="s">
        <v>66</v>
      </c>
      <c r="E15" s="40" t="s">
        <v>3</v>
      </c>
      <c r="F15" s="41" t="s">
        <v>4</v>
      </c>
    </row>
    <row r="16" spans="1:6">
      <c r="A16" s="42"/>
      <c r="B16" s="43"/>
      <c r="C16" s="44"/>
      <c r="D16" s="45"/>
      <c r="E16" s="46"/>
      <c r="F16" s="47"/>
    </row>
    <row r="17" spans="1:6">
      <c r="A17" s="48">
        <v>1</v>
      </c>
      <c r="B17" s="49" t="s">
        <v>22</v>
      </c>
      <c r="C17" s="50"/>
      <c r="D17" s="50"/>
      <c r="E17" s="50"/>
      <c r="F17" s="51"/>
    </row>
    <row r="18" spans="1:6">
      <c r="A18" s="30"/>
      <c r="B18" s="31"/>
      <c r="C18" s="32"/>
      <c r="D18" s="33"/>
      <c r="E18" s="34"/>
      <c r="F18" s="52"/>
    </row>
    <row r="19" spans="1:6" ht="76.5">
      <c r="A19" s="30" t="s">
        <v>41</v>
      </c>
      <c r="B19" s="36" t="s">
        <v>71</v>
      </c>
      <c r="C19" s="32" t="s">
        <v>11</v>
      </c>
      <c r="D19" s="33">
        <v>40</v>
      </c>
      <c r="E19" s="77"/>
      <c r="F19" s="83">
        <f>D19*E19</f>
        <v>0</v>
      </c>
    </row>
    <row r="20" spans="1:6">
      <c r="A20" s="30"/>
      <c r="B20" s="36"/>
      <c r="C20" s="32"/>
      <c r="D20" s="33"/>
      <c r="E20" s="34"/>
      <c r="F20" s="52"/>
    </row>
    <row r="21" spans="1:6" ht="38.25">
      <c r="A21" s="30" t="s">
        <v>7</v>
      </c>
      <c r="B21" s="36" t="s">
        <v>72</v>
      </c>
      <c r="C21" s="32" t="s">
        <v>11</v>
      </c>
      <c r="D21" s="33">
        <v>50</v>
      </c>
      <c r="E21" s="77"/>
      <c r="F21" s="83">
        <f>D21*E21</f>
        <v>0</v>
      </c>
    </row>
    <row r="22" spans="1:6">
      <c r="A22" s="30"/>
      <c r="B22" s="36"/>
      <c r="C22" s="32"/>
      <c r="D22" s="33"/>
      <c r="E22" s="34"/>
      <c r="F22" s="52"/>
    </row>
    <row r="23" spans="1:6" ht="38.25">
      <c r="A23" s="30" t="s">
        <v>8</v>
      </c>
      <c r="B23" s="36" t="s">
        <v>73</v>
      </c>
      <c r="C23" s="32" t="s">
        <v>17</v>
      </c>
      <c r="D23" s="33">
        <v>50</v>
      </c>
      <c r="E23" s="77"/>
      <c r="F23" s="83">
        <f>D23*E23</f>
        <v>0</v>
      </c>
    </row>
    <row r="24" spans="1:6">
      <c r="A24" s="30"/>
      <c r="B24" s="31"/>
      <c r="C24" s="32"/>
      <c r="D24" s="33"/>
      <c r="E24" s="34"/>
      <c r="F24" s="52"/>
    </row>
    <row r="25" spans="1:6" ht="69" customHeight="1">
      <c r="A25" s="30" t="s">
        <v>23</v>
      </c>
      <c r="B25" s="36" t="s">
        <v>74</v>
      </c>
      <c r="C25" s="32" t="s">
        <v>11</v>
      </c>
      <c r="D25" s="33">
        <v>40</v>
      </c>
      <c r="E25" s="77"/>
      <c r="F25" s="83">
        <f>D25*E25</f>
        <v>0</v>
      </c>
    </row>
    <row r="26" spans="1:6">
      <c r="A26" s="30"/>
      <c r="B26" s="36"/>
      <c r="C26" s="32"/>
      <c r="D26" s="33"/>
      <c r="E26" s="34"/>
      <c r="F26" s="52"/>
    </row>
    <row r="27" spans="1:6" ht="38.25">
      <c r="A27" s="30" t="s">
        <v>42</v>
      </c>
      <c r="B27" s="36" t="s">
        <v>75</v>
      </c>
      <c r="C27" s="32" t="s">
        <v>11</v>
      </c>
      <c r="D27" s="33">
        <v>20</v>
      </c>
      <c r="E27" s="77"/>
      <c r="F27" s="83">
        <f>D27*E27</f>
        <v>0</v>
      </c>
    </row>
    <row r="28" spans="1:6">
      <c r="A28" s="30"/>
      <c r="B28" s="36"/>
      <c r="C28" s="32"/>
      <c r="D28" s="33"/>
      <c r="E28" s="34"/>
      <c r="F28" s="52"/>
    </row>
    <row r="29" spans="1:6">
      <c r="A29" s="53"/>
      <c r="B29" s="54" t="s">
        <v>24</v>
      </c>
      <c r="C29" s="55"/>
      <c r="D29" s="56"/>
      <c r="E29" s="57"/>
      <c r="F29" s="84">
        <f>SUM(F19:F28)</f>
        <v>0</v>
      </c>
    </row>
    <row r="30" spans="1:6">
      <c r="A30" s="59"/>
      <c r="B30" s="60"/>
      <c r="C30" s="61"/>
      <c r="D30" s="62"/>
      <c r="E30" s="63"/>
      <c r="F30" s="35"/>
    </row>
    <row r="31" spans="1:6">
      <c r="A31" s="48" t="s">
        <v>9</v>
      </c>
      <c r="B31" s="64" t="s">
        <v>25</v>
      </c>
      <c r="C31" s="65"/>
      <c r="D31" s="66"/>
      <c r="E31" s="67"/>
      <c r="F31" s="68"/>
    </row>
    <row r="32" spans="1:6" ht="93.2" customHeight="1">
      <c r="A32" s="30" t="s">
        <v>10</v>
      </c>
      <c r="B32" s="36" t="s">
        <v>85</v>
      </c>
      <c r="C32" s="32" t="s">
        <v>11</v>
      </c>
      <c r="D32" s="33">
        <v>2400</v>
      </c>
      <c r="E32" s="77"/>
      <c r="F32" s="83">
        <f>D32*E32</f>
        <v>0</v>
      </c>
    </row>
    <row r="33" spans="1:6">
      <c r="A33" s="30"/>
      <c r="B33" s="36"/>
      <c r="C33" s="32"/>
      <c r="D33" s="33"/>
      <c r="E33" s="34"/>
      <c r="F33" s="52"/>
    </row>
    <row r="34" spans="1:6" ht="122.25" customHeight="1">
      <c r="A34" s="30" t="s">
        <v>12</v>
      </c>
      <c r="B34" s="36" t="s">
        <v>86</v>
      </c>
      <c r="C34" s="32" t="s">
        <v>11</v>
      </c>
      <c r="D34" s="33">
        <v>120</v>
      </c>
      <c r="E34" s="77"/>
      <c r="F34" s="83">
        <f>D34*E34</f>
        <v>0</v>
      </c>
    </row>
    <row r="35" spans="1:6">
      <c r="A35" s="30"/>
      <c r="B35" s="36"/>
      <c r="C35" s="32"/>
      <c r="D35" s="33"/>
      <c r="E35" s="34"/>
      <c r="F35" s="52"/>
    </row>
    <row r="36" spans="1:6" ht="44.25" customHeight="1">
      <c r="A36" s="30" t="s">
        <v>13</v>
      </c>
      <c r="B36" s="36" t="s">
        <v>87</v>
      </c>
      <c r="C36" s="32" t="s">
        <v>11</v>
      </c>
      <c r="D36" s="33">
        <v>100</v>
      </c>
      <c r="E36" s="77"/>
      <c r="F36" s="83">
        <f>D36*E36</f>
        <v>0</v>
      </c>
    </row>
    <row r="37" spans="1:6">
      <c r="A37" s="30"/>
      <c r="B37" s="36"/>
      <c r="C37" s="32"/>
      <c r="D37" s="33"/>
      <c r="E37" s="34"/>
      <c r="F37" s="52"/>
    </row>
    <row r="38" spans="1:6" ht="99.95" customHeight="1">
      <c r="A38" s="30" t="s">
        <v>14</v>
      </c>
      <c r="B38" s="36" t="s">
        <v>70</v>
      </c>
      <c r="C38" s="32" t="s">
        <v>11</v>
      </c>
      <c r="D38" s="33">
        <v>300</v>
      </c>
      <c r="E38" s="77"/>
      <c r="F38" s="83">
        <f>D38*E38</f>
        <v>0</v>
      </c>
    </row>
    <row r="39" spans="1:6">
      <c r="A39" s="30"/>
      <c r="B39" s="31" t="s">
        <v>37</v>
      </c>
      <c r="C39" s="32"/>
      <c r="D39" s="33"/>
      <c r="E39" s="34"/>
      <c r="F39" s="52"/>
    </row>
    <row r="40" spans="1:6" ht="114.2" customHeight="1">
      <c r="A40" s="30" t="s">
        <v>15</v>
      </c>
      <c r="B40" s="36" t="s">
        <v>76</v>
      </c>
      <c r="C40" s="32" t="s">
        <v>11</v>
      </c>
      <c r="D40" s="33">
        <v>200</v>
      </c>
      <c r="E40" s="77"/>
      <c r="F40" s="83">
        <f>D40*E40</f>
        <v>0</v>
      </c>
    </row>
    <row r="41" spans="1:6">
      <c r="A41" s="30"/>
      <c r="B41" s="36"/>
      <c r="C41" s="32"/>
      <c r="D41" s="33"/>
      <c r="E41" s="34"/>
      <c r="F41" s="52"/>
    </row>
    <row r="42" spans="1:6" ht="143.25" customHeight="1">
      <c r="A42" s="30" t="s">
        <v>16</v>
      </c>
      <c r="B42" s="36" t="s">
        <v>100</v>
      </c>
      <c r="C42" s="32" t="s">
        <v>11</v>
      </c>
      <c r="D42" s="33">
        <v>400</v>
      </c>
      <c r="E42" s="77"/>
      <c r="F42" s="83">
        <f>D42*E42</f>
        <v>0</v>
      </c>
    </row>
    <row r="43" spans="1:6">
      <c r="A43" s="53"/>
      <c r="B43" s="54" t="s">
        <v>26</v>
      </c>
      <c r="C43" s="55"/>
      <c r="D43" s="56"/>
      <c r="E43" s="57"/>
      <c r="F43" s="84">
        <f>SUM(F32:F42)</f>
        <v>0</v>
      </c>
    </row>
    <row r="44" spans="1:6">
      <c r="A44" s="59"/>
      <c r="B44" s="60"/>
      <c r="C44" s="61"/>
      <c r="D44" s="62"/>
      <c r="E44" s="63"/>
      <c r="F44" s="35"/>
    </row>
    <row r="45" spans="1:6">
      <c r="A45" s="69"/>
      <c r="B45" s="31"/>
      <c r="C45" s="32"/>
      <c r="D45" s="33"/>
      <c r="E45" s="70"/>
      <c r="F45" s="71"/>
    </row>
    <row r="46" spans="1:6" ht="18.75" customHeight="1">
      <c r="A46" s="48" t="s">
        <v>43</v>
      </c>
      <c r="B46" s="64" t="s">
        <v>27</v>
      </c>
      <c r="C46" s="65"/>
      <c r="D46" s="66"/>
      <c r="E46" s="67"/>
      <c r="F46" s="68"/>
    </row>
    <row r="47" spans="1:6" ht="26.45" customHeight="1" outlineLevel="1">
      <c r="A47" s="30"/>
      <c r="B47" s="31" t="s">
        <v>35</v>
      </c>
      <c r="C47" s="32"/>
      <c r="D47" s="33"/>
      <c r="E47" s="34"/>
      <c r="F47" s="52"/>
    </row>
    <row r="48" spans="1:6" ht="89.25">
      <c r="A48" s="30" t="s">
        <v>44</v>
      </c>
      <c r="B48" s="36" t="s">
        <v>77</v>
      </c>
      <c r="C48" s="32" t="s">
        <v>11</v>
      </c>
      <c r="D48" s="33">
        <v>50</v>
      </c>
      <c r="E48" s="77"/>
      <c r="F48" s="83">
        <f>D48*E48</f>
        <v>0</v>
      </c>
    </row>
    <row r="49" spans="1:6">
      <c r="A49" s="30"/>
      <c r="B49" s="36"/>
      <c r="C49" s="32"/>
      <c r="D49" s="33"/>
      <c r="E49" s="34"/>
      <c r="F49" s="52"/>
    </row>
    <row r="50" spans="1:6" ht="69" customHeight="1">
      <c r="A50" s="30" t="s">
        <v>45</v>
      </c>
      <c r="B50" s="36" t="s">
        <v>78</v>
      </c>
      <c r="C50" s="32" t="s">
        <v>11</v>
      </c>
      <c r="D50" s="33">
        <v>50</v>
      </c>
      <c r="E50" s="77"/>
      <c r="F50" s="83">
        <f>D50*E50</f>
        <v>0</v>
      </c>
    </row>
    <row r="51" spans="1:6">
      <c r="A51" s="30"/>
      <c r="B51" s="36"/>
      <c r="C51" s="32"/>
      <c r="D51" s="33"/>
      <c r="E51" s="34"/>
      <c r="F51" s="52"/>
    </row>
    <row r="52" spans="1:6">
      <c r="A52" s="30"/>
      <c r="B52" s="31" t="s">
        <v>34</v>
      </c>
      <c r="C52" s="32"/>
      <c r="D52" s="33"/>
      <c r="E52" s="34"/>
      <c r="F52" s="52"/>
    </row>
    <row r="53" spans="1:6">
      <c r="A53" s="30"/>
      <c r="B53" s="36"/>
      <c r="C53" s="32"/>
      <c r="D53" s="33"/>
      <c r="E53" s="34"/>
      <c r="F53" s="52"/>
    </row>
    <row r="54" spans="1:6" ht="82.5" customHeight="1">
      <c r="A54" s="30" t="s">
        <v>46</v>
      </c>
      <c r="B54" s="36" t="s">
        <v>79</v>
      </c>
      <c r="C54" s="32" t="s">
        <v>11</v>
      </c>
      <c r="D54" s="33">
        <v>20</v>
      </c>
      <c r="E54" s="77"/>
      <c r="F54" s="83">
        <f>D54*E54</f>
        <v>0</v>
      </c>
    </row>
    <row r="55" spans="1:6" ht="18.75" customHeight="1">
      <c r="A55" s="30"/>
      <c r="B55" s="36"/>
      <c r="C55" s="32"/>
      <c r="D55" s="33"/>
      <c r="E55" s="34"/>
      <c r="F55" s="52"/>
    </row>
    <row r="56" spans="1:6" ht="68.25" customHeight="1">
      <c r="A56" s="30" t="s">
        <v>47</v>
      </c>
      <c r="B56" s="36" t="s">
        <v>80</v>
      </c>
      <c r="C56" s="32" t="s">
        <v>11</v>
      </c>
      <c r="D56" s="33">
        <v>20</v>
      </c>
      <c r="E56" s="77"/>
      <c r="F56" s="83">
        <f>D56*E56</f>
        <v>0</v>
      </c>
    </row>
    <row r="57" spans="1:6">
      <c r="A57" s="30"/>
      <c r="B57" s="36"/>
      <c r="C57" s="32"/>
      <c r="D57" s="33"/>
      <c r="E57" s="34"/>
      <c r="F57" s="52"/>
    </row>
    <row r="58" spans="1:6">
      <c r="A58" s="30"/>
      <c r="B58" s="31" t="s">
        <v>36</v>
      </c>
      <c r="C58" s="32"/>
      <c r="D58" s="33"/>
      <c r="E58" s="34"/>
      <c r="F58" s="52"/>
    </row>
    <row r="59" spans="1:6">
      <c r="A59" s="30"/>
      <c r="B59" s="31"/>
      <c r="C59" s="32"/>
      <c r="D59" s="33"/>
      <c r="E59" s="34"/>
      <c r="F59" s="52"/>
    </row>
    <row r="60" spans="1:6" ht="92.25" customHeight="1">
      <c r="A60" s="30" t="s">
        <v>48</v>
      </c>
      <c r="B60" s="36" t="s">
        <v>88</v>
      </c>
      <c r="C60" s="32" t="s">
        <v>11</v>
      </c>
      <c r="D60" s="33">
        <v>20</v>
      </c>
      <c r="E60" s="77"/>
      <c r="F60" s="83">
        <f>D60*E60</f>
        <v>0</v>
      </c>
    </row>
    <row r="61" spans="1:6">
      <c r="A61" s="30"/>
      <c r="B61" s="36"/>
      <c r="C61" s="32"/>
      <c r="D61" s="33"/>
      <c r="E61" s="34"/>
      <c r="F61" s="52"/>
    </row>
    <row r="62" spans="1:6">
      <c r="A62" s="72"/>
      <c r="B62" s="54" t="s">
        <v>28</v>
      </c>
      <c r="C62" s="55"/>
      <c r="D62" s="56"/>
      <c r="E62" s="57"/>
      <c r="F62" s="84">
        <f>SUM(F48:F61)</f>
        <v>0</v>
      </c>
    </row>
    <row r="63" spans="1:6">
      <c r="A63" s="69"/>
      <c r="B63" s="31"/>
      <c r="C63" s="32"/>
      <c r="D63" s="33"/>
      <c r="E63" s="70"/>
      <c r="F63" s="71"/>
    </row>
    <row r="64" spans="1:6">
      <c r="A64" s="48" t="s">
        <v>49</v>
      </c>
      <c r="B64" s="64" t="s">
        <v>29</v>
      </c>
      <c r="C64" s="65"/>
      <c r="D64" s="66"/>
      <c r="E64" s="67"/>
      <c r="F64" s="68"/>
    </row>
    <row r="65" spans="1:8" ht="15.75" customHeight="1">
      <c r="A65" s="30"/>
      <c r="B65" s="31"/>
      <c r="C65" s="32"/>
      <c r="D65" s="33"/>
      <c r="E65" s="34"/>
      <c r="F65" s="52"/>
    </row>
    <row r="66" spans="1:8" ht="72" customHeight="1">
      <c r="A66" s="30" t="s">
        <v>50</v>
      </c>
      <c r="B66" s="36" t="s">
        <v>94</v>
      </c>
      <c r="C66" s="32" t="s">
        <v>11</v>
      </c>
      <c r="D66" s="33">
        <v>50</v>
      </c>
      <c r="E66" s="77"/>
      <c r="F66" s="83">
        <f>D66*E66</f>
        <v>0</v>
      </c>
    </row>
    <row r="67" spans="1:8">
      <c r="A67" s="30"/>
      <c r="B67" s="36"/>
      <c r="C67" s="32"/>
      <c r="D67" s="33"/>
      <c r="E67" s="34"/>
      <c r="F67" s="52"/>
    </row>
    <row r="68" spans="1:8" ht="51">
      <c r="A68" s="30" t="s">
        <v>51</v>
      </c>
      <c r="B68" s="36" t="s">
        <v>99</v>
      </c>
      <c r="C68" s="32" t="s">
        <v>11</v>
      </c>
      <c r="D68" s="33">
        <v>50</v>
      </c>
      <c r="E68" s="77"/>
      <c r="F68" s="83">
        <f>D68*E68</f>
        <v>0</v>
      </c>
    </row>
    <row r="69" spans="1:8">
      <c r="A69" s="30"/>
      <c r="B69" s="36"/>
      <c r="C69" s="32"/>
      <c r="D69" s="33"/>
      <c r="E69" s="34"/>
      <c r="F69" s="52"/>
    </row>
    <row r="70" spans="1:8" ht="25.5">
      <c r="A70" s="30" t="s">
        <v>52</v>
      </c>
      <c r="B70" s="36" t="s">
        <v>30</v>
      </c>
      <c r="C70" s="32" t="s">
        <v>17</v>
      </c>
      <c r="D70" s="33">
        <v>50</v>
      </c>
      <c r="E70" s="77"/>
      <c r="F70" s="83">
        <f>D70*E70</f>
        <v>0</v>
      </c>
    </row>
    <row r="71" spans="1:8">
      <c r="A71" s="30"/>
      <c r="B71" s="36"/>
      <c r="C71" s="32"/>
      <c r="D71" s="33"/>
      <c r="E71" s="34"/>
      <c r="F71" s="52"/>
    </row>
    <row r="72" spans="1:8" ht="38.25">
      <c r="A72" s="30" t="s">
        <v>53</v>
      </c>
      <c r="B72" s="36" t="s">
        <v>92</v>
      </c>
      <c r="C72" s="32" t="s">
        <v>17</v>
      </c>
      <c r="D72" s="33">
        <v>50</v>
      </c>
      <c r="E72" s="77"/>
      <c r="F72" s="83">
        <f>D72*E72</f>
        <v>0</v>
      </c>
    </row>
    <row r="73" spans="1:8" ht="18" customHeight="1">
      <c r="A73" s="30"/>
      <c r="B73" s="36"/>
      <c r="C73" s="32"/>
      <c r="D73" s="33"/>
      <c r="E73" s="34"/>
      <c r="F73" s="52"/>
    </row>
    <row r="74" spans="1:8" ht="89.25" outlineLevel="1">
      <c r="A74" s="30" t="s">
        <v>54</v>
      </c>
      <c r="B74" s="36" t="s">
        <v>81</v>
      </c>
      <c r="C74" s="32" t="s">
        <v>11</v>
      </c>
      <c r="D74" s="33">
        <v>800</v>
      </c>
      <c r="E74" s="77"/>
      <c r="F74" s="83">
        <f>D74*E74</f>
        <v>0</v>
      </c>
    </row>
    <row r="75" spans="1:8" outlineLevel="1">
      <c r="A75" s="30"/>
      <c r="B75" s="36"/>
      <c r="C75" s="32"/>
      <c r="D75" s="33"/>
      <c r="E75" s="34"/>
      <c r="F75" s="52"/>
      <c r="H75" s="2"/>
    </row>
    <row r="76" spans="1:8" ht="51" customHeight="1" outlineLevel="1">
      <c r="A76" s="30" t="s">
        <v>55</v>
      </c>
      <c r="B76" s="36" t="s">
        <v>93</v>
      </c>
      <c r="C76" s="32" t="s">
        <v>17</v>
      </c>
      <c r="D76" s="33">
        <v>200</v>
      </c>
      <c r="E76" s="77"/>
      <c r="F76" s="83">
        <f>D76*E76</f>
        <v>0</v>
      </c>
    </row>
    <row r="77" spans="1:8" ht="15" customHeight="1" outlineLevel="1">
      <c r="A77" s="30"/>
      <c r="B77" s="36"/>
      <c r="C77" s="32"/>
      <c r="D77" s="33"/>
      <c r="E77" s="34"/>
      <c r="F77" s="52"/>
      <c r="H77" s="2"/>
    </row>
    <row r="78" spans="1:8">
      <c r="A78" s="30" t="s">
        <v>56</v>
      </c>
      <c r="B78" s="36" t="s">
        <v>32</v>
      </c>
      <c r="C78" s="32" t="s">
        <v>17</v>
      </c>
      <c r="D78" s="33">
        <v>100</v>
      </c>
      <c r="E78" s="77"/>
      <c r="F78" s="83">
        <f>D78*E78</f>
        <v>0</v>
      </c>
    </row>
    <row r="79" spans="1:8">
      <c r="A79" s="30"/>
      <c r="B79" s="36"/>
      <c r="C79" s="32"/>
      <c r="D79" s="33"/>
      <c r="E79" s="34"/>
      <c r="F79" s="52"/>
      <c r="H79" s="2"/>
    </row>
    <row r="80" spans="1:8">
      <c r="A80" s="30" t="s">
        <v>57</v>
      </c>
      <c r="B80" s="36" t="s">
        <v>82</v>
      </c>
      <c r="C80" s="32" t="s">
        <v>17</v>
      </c>
      <c r="D80" s="33">
        <v>100</v>
      </c>
      <c r="E80" s="77"/>
      <c r="F80" s="83">
        <f>D80*E80</f>
        <v>0</v>
      </c>
    </row>
    <row r="81" spans="1:8">
      <c r="A81" s="30"/>
      <c r="B81" s="36"/>
      <c r="C81" s="32"/>
      <c r="D81" s="33"/>
      <c r="E81" s="34"/>
      <c r="F81" s="52"/>
      <c r="H81" s="2"/>
    </row>
    <row r="82" spans="1:8" ht="25.5">
      <c r="A82" s="30" t="s">
        <v>58</v>
      </c>
      <c r="B82" s="36" t="s">
        <v>33</v>
      </c>
      <c r="C82" s="32" t="s">
        <v>11</v>
      </c>
      <c r="D82" s="33">
        <v>10</v>
      </c>
      <c r="E82" s="77"/>
      <c r="F82" s="83">
        <f>D82*E82</f>
        <v>0</v>
      </c>
    </row>
    <row r="83" spans="1:8">
      <c r="A83" s="30"/>
      <c r="B83" s="36"/>
      <c r="C83" s="32"/>
      <c r="D83" s="33"/>
      <c r="E83" s="77"/>
      <c r="F83" s="83"/>
    </row>
    <row r="84" spans="1:8" ht="25.5">
      <c r="A84" s="30" t="s">
        <v>95</v>
      </c>
      <c r="B84" s="36" t="s">
        <v>96</v>
      </c>
      <c r="C84" s="32" t="s">
        <v>11</v>
      </c>
      <c r="D84" s="33">
        <v>50</v>
      </c>
      <c r="E84" s="34"/>
      <c r="F84" s="83">
        <f t="shared" ref="F84:F86" si="0">D84*E84</f>
        <v>0</v>
      </c>
    </row>
    <row r="85" spans="1:8">
      <c r="A85" s="30"/>
      <c r="B85" s="36"/>
      <c r="C85" s="32"/>
      <c r="D85" s="33"/>
      <c r="E85" s="77"/>
      <c r="F85" s="83"/>
    </row>
    <row r="86" spans="1:8">
      <c r="A86" s="30" t="s">
        <v>97</v>
      </c>
      <c r="B86" s="36" t="s">
        <v>98</v>
      </c>
      <c r="C86" s="32" t="s">
        <v>11</v>
      </c>
      <c r="D86" s="33">
        <v>50</v>
      </c>
      <c r="E86" s="77"/>
      <c r="F86" s="83">
        <f t="shared" si="0"/>
        <v>0</v>
      </c>
    </row>
    <row r="87" spans="1:8">
      <c r="A87" s="85"/>
      <c r="B87" s="85"/>
      <c r="C87" s="85"/>
      <c r="D87" s="85"/>
      <c r="E87" s="85"/>
      <c r="F87" s="83"/>
    </row>
    <row r="88" spans="1:8">
      <c r="A88" s="72"/>
      <c r="B88" s="54" t="s">
        <v>31</v>
      </c>
      <c r="C88" s="55"/>
      <c r="D88" s="56"/>
      <c r="E88" s="57"/>
      <c r="F88" s="84">
        <f>SUM(F66:F86)</f>
        <v>0</v>
      </c>
    </row>
    <row r="89" spans="1:8" s="3" customFormat="1">
      <c r="A89" s="73"/>
      <c r="B89" s="60"/>
      <c r="C89" s="61"/>
      <c r="D89" s="62"/>
      <c r="E89" s="63"/>
      <c r="F89" s="35"/>
    </row>
    <row r="90" spans="1:8">
      <c r="A90" s="53" t="s">
        <v>59</v>
      </c>
      <c r="B90" s="54" t="s">
        <v>38</v>
      </c>
      <c r="C90" s="55"/>
      <c r="D90" s="56"/>
      <c r="E90" s="57"/>
      <c r="F90" s="58"/>
    </row>
    <row r="91" spans="1:8">
      <c r="A91" s="94"/>
      <c r="B91" s="95"/>
      <c r="C91" s="95"/>
      <c r="D91" s="95"/>
      <c r="E91" s="95"/>
      <c r="F91" s="96"/>
    </row>
    <row r="92" spans="1:8" ht="54.75" customHeight="1">
      <c r="A92" s="73" t="s">
        <v>60</v>
      </c>
      <c r="B92" s="74" t="s">
        <v>91</v>
      </c>
      <c r="C92" s="61" t="s">
        <v>11</v>
      </c>
      <c r="D92" s="62">
        <v>4</v>
      </c>
      <c r="E92" s="78"/>
      <c r="F92" s="83">
        <f>D92*E92</f>
        <v>0</v>
      </c>
    </row>
    <row r="93" spans="1:8">
      <c r="A93" s="73"/>
      <c r="B93" s="74"/>
      <c r="C93" s="61"/>
      <c r="D93" s="62"/>
      <c r="E93" s="63"/>
      <c r="F93" s="75"/>
    </row>
    <row r="94" spans="1:8" ht="67.7" customHeight="1">
      <c r="A94" s="73" t="s">
        <v>61</v>
      </c>
      <c r="B94" s="74" t="s">
        <v>89</v>
      </c>
      <c r="C94" s="61" t="s">
        <v>39</v>
      </c>
      <c r="D94" s="62">
        <v>4</v>
      </c>
      <c r="E94" s="78"/>
      <c r="F94" s="83">
        <f>D94*E94</f>
        <v>0</v>
      </c>
    </row>
    <row r="95" spans="1:8" ht="16.899999999999999" customHeight="1">
      <c r="A95" s="73"/>
      <c r="B95" s="74"/>
      <c r="C95" s="61"/>
      <c r="D95" s="62"/>
      <c r="E95" s="78"/>
      <c r="F95" s="83"/>
    </row>
    <row r="96" spans="1:8">
      <c r="A96" s="72"/>
      <c r="B96" s="54" t="s">
        <v>40</v>
      </c>
      <c r="C96" s="55"/>
      <c r="D96" s="56"/>
      <c r="E96" s="79"/>
      <c r="F96" s="84">
        <f>SUM(F92:F95)</f>
        <v>0</v>
      </c>
    </row>
    <row r="97" spans="1:6">
      <c r="A97" s="76"/>
      <c r="B97" s="64" t="s">
        <v>18</v>
      </c>
      <c r="C97" s="65"/>
      <c r="D97" s="66"/>
      <c r="E97" s="67"/>
      <c r="F97" s="68"/>
    </row>
    <row r="98" spans="1:6">
      <c r="A98" s="30"/>
      <c r="B98" s="31"/>
      <c r="C98" s="32"/>
      <c r="D98" s="33"/>
      <c r="E98" s="34"/>
      <c r="F98" s="52"/>
    </row>
    <row r="99" spans="1:6">
      <c r="A99" s="30" t="s">
        <v>19</v>
      </c>
      <c r="B99" s="31" t="str">
        <f>B29</f>
        <v>LIČILAČKI RADOVI UKUPNO :</v>
      </c>
      <c r="C99" s="32"/>
      <c r="D99" s="33"/>
      <c r="E99" s="77"/>
      <c r="F99" s="83">
        <f>F29</f>
        <v>0</v>
      </c>
    </row>
    <row r="100" spans="1:6">
      <c r="A100" s="30" t="s">
        <v>20</v>
      </c>
      <c r="B100" s="31" t="str">
        <f>B43</f>
        <v>SOBOSLIKARSKI RADOVI UKUPNO :</v>
      </c>
      <c r="C100" s="32"/>
      <c r="D100" s="33"/>
      <c r="E100" s="77"/>
      <c r="F100" s="83">
        <f>F43</f>
        <v>0</v>
      </c>
    </row>
    <row r="101" spans="1:6">
      <c r="A101" s="30" t="s">
        <v>43</v>
      </c>
      <c r="B101" s="31" t="str">
        <f>B62</f>
        <v>ZIDARSKI RADOVI UKUPNO:</v>
      </c>
      <c r="C101" s="32"/>
      <c r="D101" s="33"/>
      <c r="E101" s="77"/>
      <c r="F101" s="83">
        <f>F62</f>
        <v>0</v>
      </c>
    </row>
    <row r="102" spans="1:6">
      <c r="A102" s="30" t="s">
        <v>49</v>
      </c>
      <c r="B102" s="31" t="str">
        <f>B88</f>
        <v>PODOPOLAGAČKI RADOVI UKUPNO:</v>
      </c>
      <c r="C102" s="32"/>
      <c r="D102" s="33"/>
      <c r="E102" s="77"/>
      <c r="F102" s="83">
        <f>F88</f>
        <v>0</v>
      </c>
    </row>
    <row r="103" spans="1:6">
      <c r="A103" s="30" t="s">
        <v>59</v>
      </c>
      <c r="B103" s="31" t="s">
        <v>40</v>
      </c>
      <c r="C103" s="32"/>
      <c r="D103" s="33"/>
      <c r="E103" s="77"/>
      <c r="F103" s="83">
        <f>F96</f>
        <v>0</v>
      </c>
    </row>
    <row r="104" spans="1:6" ht="15.75">
      <c r="A104" s="99" t="s">
        <v>67</v>
      </c>
      <c r="B104" s="100"/>
      <c r="C104" s="100"/>
      <c r="D104" s="100"/>
      <c r="E104" s="102"/>
      <c r="F104" s="82">
        <f>SUM(F99:F103)</f>
        <v>0</v>
      </c>
    </row>
    <row r="105" spans="1:6" ht="15.75">
      <c r="A105" s="86" t="s">
        <v>21</v>
      </c>
      <c r="B105" s="87"/>
      <c r="C105" s="87"/>
      <c r="D105" s="87"/>
      <c r="E105" s="88"/>
      <c r="F105" s="81">
        <f>F104*0.25</f>
        <v>0</v>
      </c>
    </row>
    <row r="106" spans="1:6" ht="15.75" thickBot="1">
      <c r="A106" s="89" t="s">
        <v>68</v>
      </c>
      <c r="B106" s="90"/>
      <c r="C106" s="90"/>
      <c r="D106" s="90"/>
      <c r="E106" s="91"/>
      <c r="F106" s="80">
        <f>SUM(F104:F105)</f>
        <v>0</v>
      </c>
    </row>
    <row r="111" spans="1:6" ht="15.75">
      <c r="A111" s="4"/>
      <c r="B111" s="5"/>
      <c r="C111" s="6"/>
      <c r="D111" s="7"/>
    </row>
    <row r="112" spans="1:6" ht="15.75">
      <c r="A112" s="8"/>
      <c r="B112" s="9"/>
      <c r="C112" s="10"/>
      <c r="D112" s="11"/>
    </row>
    <row r="113" spans="1:4" ht="15.75">
      <c r="A113" s="12"/>
      <c r="B113" s="13"/>
      <c r="C113" s="14"/>
      <c r="D113" s="15"/>
    </row>
    <row r="114" spans="1:4" ht="15.75">
      <c r="A114" s="12"/>
      <c r="B114" s="13"/>
      <c r="C114" s="14"/>
      <c r="D114" s="15"/>
    </row>
    <row r="115" spans="1:4" ht="15.75">
      <c r="A115" s="12"/>
      <c r="B115" s="13"/>
      <c r="C115" s="14"/>
      <c r="D115" s="15"/>
    </row>
    <row r="116" spans="1:4" ht="15.75">
      <c r="A116" s="12"/>
      <c r="B116" s="13"/>
      <c r="C116" s="14"/>
      <c r="D116" s="15"/>
    </row>
    <row r="117" spans="1:4" ht="15.75">
      <c r="A117" s="12"/>
      <c r="B117" s="13"/>
      <c r="C117" s="14"/>
      <c r="D117" s="15"/>
    </row>
    <row r="118" spans="1:4" ht="15.75">
      <c r="A118" s="12"/>
      <c r="B118" s="13"/>
      <c r="C118" s="14"/>
      <c r="D118" s="15"/>
    </row>
    <row r="119" spans="1:4" ht="15.75">
      <c r="A119" s="12"/>
      <c r="B119" s="13"/>
      <c r="C119" s="14"/>
      <c r="D119" s="11"/>
    </row>
    <row r="120" spans="1:4" ht="15.75">
      <c r="A120" s="8"/>
      <c r="B120" s="9"/>
      <c r="C120" s="16"/>
      <c r="D120" s="17"/>
    </row>
    <row r="121" spans="1:4" ht="15.75">
      <c r="A121" s="12"/>
      <c r="B121" s="18"/>
      <c r="C121" s="16"/>
      <c r="D121" s="19"/>
    </row>
    <row r="122" spans="1:4" ht="15.75">
      <c r="A122" s="12"/>
      <c r="B122" s="20"/>
      <c r="C122" s="14"/>
      <c r="D122" s="11"/>
    </row>
    <row r="123" spans="1:4" ht="15.75">
      <c r="A123" s="8"/>
      <c r="B123" s="21"/>
      <c r="C123" s="14"/>
      <c r="D123" s="15"/>
    </row>
    <row r="124" spans="1:4" ht="15.75">
      <c r="A124" s="8"/>
      <c r="B124" s="21"/>
      <c r="C124" s="14"/>
      <c r="D124" s="15"/>
    </row>
    <row r="125" spans="1:4" ht="15.75">
      <c r="A125" s="4"/>
      <c r="B125" s="22"/>
      <c r="C125" s="23"/>
      <c r="D125" s="7"/>
    </row>
    <row r="126" spans="1:4" ht="15.75">
      <c r="A126" s="12"/>
      <c r="B126" s="24"/>
      <c r="C126" s="25"/>
      <c r="D126" s="26"/>
    </row>
    <row r="127" spans="1:4" ht="15.75">
      <c r="A127" s="4"/>
      <c r="B127" s="22"/>
      <c r="C127" s="23"/>
      <c r="D127" s="7"/>
    </row>
  </sheetData>
  <protectedRanges>
    <protectedRange sqref="D49:F49 D80:E80 D67:F67 D79:F79 D78:E78 D81:F81 D48:E48 D51:F51 D50:E50 D66:E66" name="Raspon1_1_1_1"/>
    <protectedRange sqref="D20:F20 D26:F26 D63:F63 D33:F33 D22:F22 D21:E21 D25:E25 D28:F30 D27:E27 D35:F35 D34:E34 D37:F37 D36:E36 D39:F39 D38:E38 D41:F41 D40:E40 D43:F45 D42:E42" name="Raspon1_4_1_1"/>
    <protectedRange sqref="D17:F19 F21 D23:F24 F25 F27 F34 F36 F38 F40 F42 F48 F50 F54 F56 F60 F66 F68 F70 F72 D31:F32 F92 F94:F95 F74 F76 F78 F80 F82:F87" name="Raspon1_3_1_1"/>
    <protectedRange sqref="D52:F53 D46:F47 D4:F12 D64:F65 D69:F69 D14:F16 D55:F55 D54:E54 D57:F59 D56:E56 D61:F62 D60:E60 D68:E68 D71:F71 D70:E70 D72:E72 D96:F104 D94:E95 D88:F91 D73:F73 D93:F93 D92:E92 D75:F75 D74:E74 D77:F77 D76:E76 D82:E86" name="Raspon1_2_1"/>
    <protectedRange sqref="D13:F13" name="Raspon1_2_1_1"/>
  </protectedRanges>
  <mergeCells count="7">
    <mergeCell ref="A105:E105"/>
    <mergeCell ref="A106:E106"/>
    <mergeCell ref="E9:F9"/>
    <mergeCell ref="A91:F91"/>
    <mergeCell ref="A3:F3"/>
    <mergeCell ref="A4:F4"/>
    <mergeCell ref="A104:E104"/>
  </mergeCells>
  <phoneticPr fontId="1" type="noConversion"/>
  <pageMargins left="0.51181102362204722" right="0.19685039370078741" top="0.45" bottom="0.34" header="0.31496062992125984" footer="0.31496062992125984"/>
  <pageSetup paperSize="9" scale="92" orientation="portrait" r:id="rId1"/>
  <headerFooter>
    <oddFooter>Stranica &amp;P</oddFooter>
  </headerFooter>
  <rowBreaks count="4" manualBreakCount="4">
    <brk id="12" max="5" man="1"/>
    <brk id="32" max="5" man="1"/>
    <brk id="51" max="5" man="1"/>
    <brk id="96" max="5" man="1"/>
  </rowBreaks>
  <ignoredErrors>
    <ignoredError sqref="A101:A103 A90 A46 A31" numberStoredAsText="1"/>
    <ignoredError sqref="A65 A66:A72 A75 A77 A81" twoDigitTextYear="1"/>
    <ignoredError sqref="A64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Građevinsko-obrtnički radovi</vt:lpstr>
      <vt:lpstr>'Građevinsko-obrtnički radovi'!Podrucje_ispisa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Sanela Buhin</dc:creator>
  <cp:lastModifiedBy>Lea Završki</cp:lastModifiedBy>
  <cp:lastPrinted>2024-09-27T07:42:08Z</cp:lastPrinted>
  <dcterms:created xsi:type="dcterms:W3CDTF">2020-06-02T16:00:06Z</dcterms:created>
  <dcterms:modified xsi:type="dcterms:W3CDTF">2024-10-21T08:39:41Z</dcterms:modified>
</cp:coreProperties>
</file>